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solidated Accounts\2223\Consolidated Accounts\Annual\Arrears\"/>
    </mc:Choice>
  </mc:AlternateContent>
  <xr:revisionPtr revIDLastSave="0" documentId="8_{19D23E8B-62A9-4DC9-9E80-846B59E58107}" xr6:coauthVersionLast="47" xr6:coauthVersionMax="47" xr10:uidLastSave="{00000000-0000-0000-0000-000000000000}"/>
  <bookViews>
    <workbookView xWindow="-120" yWindow="-120" windowWidth="29040" windowHeight="15720" xr2:uid="{26CAE0C7-5FC5-4761-A322-AFBA7691DE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7" i="1" l="1"/>
  <c r="D397" i="1"/>
  <c r="E397" i="1"/>
  <c r="F397" i="1"/>
  <c r="G397" i="1"/>
  <c r="H397" i="1"/>
  <c r="I397" i="1"/>
  <c r="J397" i="1"/>
  <c r="K397" i="1"/>
  <c r="L397" i="1"/>
  <c r="M397" i="1"/>
  <c r="B397" i="1"/>
  <c r="C395" i="1"/>
  <c r="D395" i="1"/>
  <c r="E395" i="1"/>
  <c r="F395" i="1"/>
  <c r="G395" i="1"/>
  <c r="H395" i="1"/>
  <c r="I395" i="1"/>
  <c r="J395" i="1"/>
  <c r="K395" i="1"/>
  <c r="L395" i="1"/>
  <c r="M395" i="1"/>
  <c r="B395" i="1"/>
  <c r="C394" i="1"/>
  <c r="D394" i="1"/>
  <c r="E394" i="1"/>
  <c r="F394" i="1"/>
  <c r="G394" i="1"/>
  <c r="H394" i="1"/>
  <c r="I394" i="1"/>
  <c r="J394" i="1"/>
  <c r="K394" i="1"/>
  <c r="L394" i="1"/>
  <c r="M394" i="1"/>
  <c r="B394" i="1"/>
  <c r="C393" i="1"/>
  <c r="D393" i="1"/>
  <c r="E393" i="1"/>
  <c r="F393" i="1"/>
  <c r="G393" i="1"/>
  <c r="H393" i="1"/>
  <c r="I393" i="1"/>
  <c r="J393" i="1"/>
  <c r="K393" i="1"/>
  <c r="L393" i="1"/>
  <c r="M393" i="1"/>
  <c r="B393" i="1"/>
  <c r="C392" i="1"/>
  <c r="D392" i="1"/>
  <c r="E392" i="1"/>
  <c r="F392" i="1"/>
  <c r="G392" i="1"/>
  <c r="H392" i="1"/>
  <c r="I392" i="1"/>
  <c r="J392" i="1"/>
  <c r="K392" i="1"/>
  <c r="L392" i="1"/>
  <c r="M392" i="1"/>
  <c r="B392" i="1"/>
  <c r="C389" i="1"/>
  <c r="D389" i="1"/>
  <c r="E389" i="1"/>
  <c r="F389" i="1"/>
  <c r="L389" i="1"/>
  <c r="D388" i="1"/>
  <c r="G388" i="1"/>
  <c r="H388" i="1"/>
  <c r="I388" i="1"/>
  <c r="J388" i="1"/>
  <c r="H387" i="1"/>
  <c r="B387" i="1"/>
  <c r="L386" i="1"/>
  <c r="C385" i="1"/>
  <c r="D385" i="1"/>
  <c r="E385" i="1"/>
  <c r="F385" i="1"/>
  <c r="G385" i="1"/>
  <c r="H385" i="1"/>
  <c r="I385" i="1"/>
  <c r="J385" i="1"/>
  <c r="K385" i="1"/>
  <c r="L385" i="1"/>
  <c r="L390" i="1" s="1"/>
  <c r="N385" i="1"/>
  <c r="O385" i="1"/>
  <c r="P385" i="1"/>
  <c r="B385" i="1"/>
  <c r="B115" i="1"/>
  <c r="C141" i="1"/>
  <c r="C388" i="1" s="1"/>
  <c r="D141" i="1"/>
  <c r="E141" i="1"/>
  <c r="E388" i="1" s="1"/>
  <c r="F141" i="1"/>
  <c r="F388" i="1" s="1"/>
  <c r="G141" i="1"/>
  <c r="H141" i="1"/>
  <c r="I141" i="1"/>
  <c r="J141" i="1"/>
  <c r="L141" i="1"/>
  <c r="L388" i="1" s="1"/>
  <c r="B141" i="1"/>
  <c r="B388" i="1" s="1"/>
  <c r="C184" i="1"/>
  <c r="D184" i="1"/>
  <c r="E184" i="1"/>
  <c r="F184" i="1"/>
  <c r="G184" i="1"/>
  <c r="G389" i="1" s="1"/>
  <c r="H184" i="1"/>
  <c r="H389" i="1" s="1"/>
  <c r="I184" i="1"/>
  <c r="I389" i="1" s="1"/>
  <c r="J184" i="1"/>
  <c r="J389" i="1" s="1"/>
  <c r="L184" i="1"/>
  <c r="B184" i="1"/>
  <c r="B389" i="1" s="1"/>
  <c r="B198" i="1"/>
  <c r="B233" i="1"/>
  <c r="K233" i="1" s="1"/>
  <c r="M233" i="1" s="1"/>
  <c r="B372" i="1"/>
  <c r="C372" i="1"/>
  <c r="D372" i="1"/>
  <c r="E372" i="1"/>
  <c r="E373" i="1" s="1"/>
  <c r="E375" i="1" s="1"/>
  <c r="F372" i="1"/>
  <c r="G372" i="1"/>
  <c r="H372" i="1"/>
  <c r="I372" i="1"/>
  <c r="J372" i="1"/>
  <c r="L372" i="1"/>
  <c r="K237" i="1"/>
  <c r="K238" i="1"/>
  <c r="K239" i="1"/>
  <c r="K240" i="1"/>
  <c r="M240" i="1" s="1"/>
  <c r="K241" i="1"/>
  <c r="K242" i="1"/>
  <c r="K243" i="1"/>
  <c r="K244" i="1"/>
  <c r="K245" i="1"/>
  <c r="K246" i="1"/>
  <c r="K247" i="1"/>
  <c r="K248" i="1"/>
  <c r="K249" i="1"/>
  <c r="K250" i="1"/>
  <c r="M250" i="1" s="1"/>
  <c r="K251" i="1"/>
  <c r="K252" i="1"/>
  <c r="K253" i="1"/>
  <c r="K254" i="1"/>
  <c r="K255" i="1"/>
  <c r="K256" i="1"/>
  <c r="M256" i="1" s="1"/>
  <c r="K257" i="1"/>
  <c r="K258" i="1"/>
  <c r="K259" i="1"/>
  <c r="K260" i="1"/>
  <c r="K261" i="1"/>
  <c r="K262" i="1"/>
  <c r="K263" i="1"/>
  <c r="K264" i="1"/>
  <c r="K265" i="1"/>
  <c r="K266" i="1"/>
  <c r="M266" i="1" s="1"/>
  <c r="K267" i="1"/>
  <c r="K268" i="1"/>
  <c r="K269" i="1"/>
  <c r="K270" i="1"/>
  <c r="K271" i="1"/>
  <c r="K272" i="1"/>
  <c r="M272" i="1" s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M288" i="1" s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M304" i="1" s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M320" i="1" s="1"/>
  <c r="K321" i="1"/>
  <c r="K322" i="1"/>
  <c r="K323" i="1"/>
  <c r="K324" i="1"/>
  <c r="K325" i="1"/>
  <c r="K326" i="1"/>
  <c r="M326" i="1" s="1"/>
  <c r="K327" i="1"/>
  <c r="K328" i="1"/>
  <c r="K329" i="1"/>
  <c r="K330" i="1"/>
  <c r="K331" i="1"/>
  <c r="K332" i="1"/>
  <c r="K333" i="1"/>
  <c r="K334" i="1"/>
  <c r="K335" i="1"/>
  <c r="K336" i="1"/>
  <c r="M336" i="1" s="1"/>
  <c r="K337" i="1"/>
  <c r="K338" i="1"/>
  <c r="K339" i="1"/>
  <c r="K340" i="1"/>
  <c r="K341" i="1"/>
  <c r="K342" i="1"/>
  <c r="M342" i="1" s="1"/>
  <c r="K343" i="1"/>
  <c r="K344" i="1"/>
  <c r="K345" i="1"/>
  <c r="K346" i="1"/>
  <c r="K347" i="1"/>
  <c r="K348" i="1"/>
  <c r="K349" i="1"/>
  <c r="K350" i="1"/>
  <c r="K351" i="1"/>
  <c r="M351" i="1" s="1"/>
  <c r="K352" i="1"/>
  <c r="M352" i="1" s="1"/>
  <c r="K353" i="1"/>
  <c r="K354" i="1"/>
  <c r="K355" i="1"/>
  <c r="K356" i="1"/>
  <c r="K357" i="1"/>
  <c r="K358" i="1"/>
  <c r="M358" i="1" s="1"/>
  <c r="K359" i="1"/>
  <c r="K360" i="1"/>
  <c r="K361" i="1"/>
  <c r="K362" i="1"/>
  <c r="K363" i="1"/>
  <c r="K364" i="1"/>
  <c r="K365" i="1"/>
  <c r="K366" i="1"/>
  <c r="K367" i="1"/>
  <c r="K368" i="1"/>
  <c r="M368" i="1" s="1"/>
  <c r="K369" i="1"/>
  <c r="K370" i="1"/>
  <c r="K371" i="1"/>
  <c r="K236" i="1"/>
  <c r="M236" i="1" s="1"/>
  <c r="K202" i="1"/>
  <c r="K203" i="1"/>
  <c r="K204" i="1"/>
  <c r="K205" i="1"/>
  <c r="K206" i="1"/>
  <c r="K207" i="1"/>
  <c r="M207" i="1" s="1"/>
  <c r="K208" i="1"/>
  <c r="K209" i="1"/>
  <c r="M209" i="1" s="1"/>
  <c r="K210" i="1"/>
  <c r="K211" i="1"/>
  <c r="K212" i="1"/>
  <c r="K213" i="1"/>
  <c r="M213" i="1" s="1"/>
  <c r="K214" i="1"/>
  <c r="M214" i="1" s="1"/>
  <c r="K215" i="1"/>
  <c r="K216" i="1"/>
  <c r="M216" i="1" s="1"/>
  <c r="K217" i="1"/>
  <c r="M217" i="1" s="1"/>
  <c r="K218" i="1"/>
  <c r="K219" i="1"/>
  <c r="M219" i="1" s="1"/>
  <c r="K220" i="1"/>
  <c r="K221" i="1"/>
  <c r="K222" i="1"/>
  <c r="K223" i="1"/>
  <c r="K224" i="1"/>
  <c r="K225" i="1"/>
  <c r="M225" i="1" s="1"/>
  <c r="K226" i="1"/>
  <c r="M226" i="1" s="1"/>
  <c r="K227" i="1"/>
  <c r="M227" i="1" s="1"/>
  <c r="K228" i="1"/>
  <c r="M228" i="1" s="1"/>
  <c r="K229" i="1"/>
  <c r="M229" i="1" s="1"/>
  <c r="K230" i="1"/>
  <c r="K231" i="1"/>
  <c r="K232" i="1"/>
  <c r="M232" i="1" s="1"/>
  <c r="K201" i="1"/>
  <c r="C198" i="1"/>
  <c r="D198" i="1"/>
  <c r="E198" i="1"/>
  <c r="F198" i="1"/>
  <c r="G198" i="1"/>
  <c r="H198" i="1"/>
  <c r="I198" i="1"/>
  <c r="J198" i="1"/>
  <c r="K198" i="1"/>
  <c r="L198" i="1"/>
  <c r="K119" i="1"/>
  <c r="M119" i="1" s="1"/>
  <c r="K120" i="1"/>
  <c r="K121" i="1"/>
  <c r="M121" i="1" s="1"/>
  <c r="K122" i="1"/>
  <c r="K123" i="1"/>
  <c r="K124" i="1"/>
  <c r="M124" i="1" s="1"/>
  <c r="K125" i="1"/>
  <c r="M125" i="1" s="1"/>
  <c r="K126" i="1"/>
  <c r="K127" i="1"/>
  <c r="K128" i="1"/>
  <c r="M128" i="1" s="1"/>
  <c r="K129" i="1"/>
  <c r="K130" i="1"/>
  <c r="M130" i="1" s="1"/>
  <c r="K131" i="1"/>
  <c r="K132" i="1"/>
  <c r="M132" i="1" s="1"/>
  <c r="K133" i="1"/>
  <c r="M133" i="1" s="1"/>
  <c r="K134" i="1"/>
  <c r="M134" i="1" s="1"/>
  <c r="K135" i="1"/>
  <c r="M135" i="1" s="1"/>
  <c r="K136" i="1"/>
  <c r="K137" i="1"/>
  <c r="M137" i="1" s="1"/>
  <c r="K138" i="1"/>
  <c r="M138" i="1" s="1"/>
  <c r="K139" i="1"/>
  <c r="K140" i="1"/>
  <c r="K144" i="1"/>
  <c r="M144" i="1" s="1"/>
  <c r="K145" i="1"/>
  <c r="K146" i="1"/>
  <c r="M146" i="1" s="1"/>
  <c r="K147" i="1"/>
  <c r="K148" i="1"/>
  <c r="M148" i="1" s="1"/>
  <c r="K149" i="1"/>
  <c r="M149" i="1" s="1"/>
  <c r="K150" i="1"/>
  <c r="M150" i="1" s="1"/>
  <c r="K151" i="1"/>
  <c r="K152" i="1"/>
  <c r="K153" i="1"/>
  <c r="M153" i="1" s="1"/>
  <c r="K154" i="1"/>
  <c r="K155" i="1"/>
  <c r="K156" i="1"/>
  <c r="K157" i="1"/>
  <c r="K158" i="1"/>
  <c r="K159" i="1"/>
  <c r="K160" i="1"/>
  <c r="M160" i="1" s="1"/>
  <c r="K161" i="1"/>
  <c r="K162" i="1"/>
  <c r="M162" i="1" s="1"/>
  <c r="K163" i="1"/>
  <c r="K164" i="1"/>
  <c r="M164" i="1" s="1"/>
  <c r="K165" i="1"/>
  <c r="M165" i="1" s="1"/>
  <c r="K166" i="1"/>
  <c r="M166" i="1" s="1"/>
  <c r="K167" i="1"/>
  <c r="M167" i="1" s="1"/>
  <c r="K168" i="1"/>
  <c r="M168" i="1" s="1"/>
  <c r="K169" i="1"/>
  <c r="M169" i="1" s="1"/>
  <c r="K170" i="1"/>
  <c r="M170" i="1" s="1"/>
  <c r="K171" i="1"/>
  <c r="K172" i="1"/>
  <c r="K173" i="1"/>
  <c r="K174" i="1"/>
  <c r="K175" i="1"/>
  <c r="K176" i="1"/>
  <c r="M176" i="1" s="1"/>
  <c r="K177" i="1"/>
  <c r="K178" i="1"/>
  <c r="M178" i="1" s="1"/>
  <c r="K179" i="1"/>
  <c r="K180" i="1"/>
  <c r="M180" i="1" s="1"/>
  <c r="K181" i="1"/>
  <c r="M181" i="1" s="1"/>
  <c r="K182" i="1"/>
  <c r="M182" i="1" s="1"/>
  <c r="K183" i="1"/>
  <c r="M183" i="1" s="1"/>
  <c r="K118" i="1"/>
  <c r="M118" i="1" s="1"/>
  <c r="C115" i="1"/>
  <c r="C387" i="1" s="1"/>
  <c r="D115" i="1"/>
  <c r="D387" i="1" s="1"/>
  <c r="E115" i="1"/>
  <c r="E387" i="1" s="1"/>
  <c r="F115" i="1"/>
  <c r="F387" i="1" s="1"/>
  <c r="G115" i="1"/>
  <c r="G387" i="1" s="1"/>
  <c r="H115" i="1"/>
  <c r="I115" i="1"/>
  <c r="I387" i="1" s="1"/>
  <c r="J115" i="1"/>
  <c r="J387" i="1" s="1"/>
  <c r="L115" i="1"/>
  <c r="L387" i="1" s="1"/>
  <c r="K102" i="1"/>
  <c r="M102" i="1" s="1"/>
  <c r="K103" i="1"/>
  <c r="M103" i="1" s="1"/>
  <c r="K104" i="1"/>
  <c r="M104" i="1" s="1"/>
  <c r="K105" i="1"/>
  <c r="M105" i="1" s="1"/>
  <c r="K106" i="1"/>
  <c r="M106" i="1" s="1"/>
  <c r="K107" i="1"/>
  <c r="M107" i="1" s="1"/>
  <c r="K108" i="1"/>
  <c r="K109" i="1"/>
  <c r="M109" i="1" s="1"/>
  <c r="K110" i="1"/>
  <c r="M110" i="1" s="1"/>
  <c r="K111" i="1"/>
  <c r="M111" i="1" s="1"/>
  <c r="K112" i="1"/>
  <c r="K113" i="1"/>
  <c r="K114" i="1"/>
  <c r="M114" i="1" s="1"/>
  <c r="K101" i="1"/>
  <c r="C98" i="1"/>
  <c r="C386" i="1" s="1"/>
  <c r="D98" i="1"/>
  <c r="D386" i="1" s="1"/>
  <c r="E98" i="1"/>
  <c r="E386" i="1" s="1"/>
  <c r="F98" i="1"/>
  <c r="F386" i="1" s="1"/>
  <c r="G98" i="1"/>
  <c r="G386" i="1" s="1"/>
  <c r="G390" i="1" s="1"/>
  <c r="H98" i="1"/>
  <c r="H386" i="1" s="1"/>
  <c r="H390" i="1" s="1"/>
  <c r="I98" i="1"/>
  <c r="I386" i="1" s="1"/>
  <c r="J98" i="1"/>
  <c r="J386" i="1" s="1"/>
  <c r="J390" i="1" s="1"/>
  <c r="B98" i="1"/>
  <c r="B386" i="1" s="1"/>
  <c r="K31" i="1"/>
  <c r="M31" i="1" s="1"/>
  <c r="K32" i="1"/>
  <c r="M32" i="1" s="1"/>
  <c r="K33" i="1"/>
  <c r="K34" i="1"/>
  <c r="M34" i="1" s="1"/>
  <c r="K35" i="1"/>
  <c r="M35" i="1" s="1"/>
  <c r="K36" i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47" i="1"/>
  <c r="K48" i="1"/>
  <c r="M48" i="1" s="1"/>
  <c r="K49" i="1"/>
  <c r="K50" i="1"/>
  <c r="M50" i="1" s="1"/>
  <c r="K51" i="1"/>
  <c r="M51" i="1" s="1"/>
  <c r="K52" i="1"/>
  <c r="K53" i="1"/>
  <c r="K54" i="1"/>
  <c r="M54" i="1" s="1"/>
  <c r="K55" i="1"/>
  <c r="M55" i="1" s="1"/>
  <c r="K56" i="1"/>
  <c r="M56" i="1" s="1"/>
  <c r="K57" i="1"/>
  <c r="M57" i="1" s="1"/>
  <c r="K58" i="1"/>
  <c r="K59" i="1"/>
  <c r="K60" i="1"/>
  <c r="M60" i="1" s="1"/>
  <c r="K61" i="1"/>
  <c r="M61" i="1" s="1"/>
  <c r="K62" i="1"/>
  <c r="M62" i="1" s="1"/>
  <c r="K63" i="1"/>
  <c r="K64" i="1"/>
  <c r="M64" i="1" s="1"/>
  <c r="K65" i="1"/>
  <c r="M65" i="1" s="1"/>
  <c r="K66" i="1"/>
  <c r="M66" i="1" s="1"/>
  <c r="K67" i="1"/>
  <c r="M67" i="1" s="1"/>
  <c r="K68" i="1"/>
  <c r="K69" i="1"/>
  <c r="M69" i="1" s="1"/>
  <c r="K70" i="1"/>
  <c r="M70" i="1" s="1"/>
  <c r="K71" i="1"/>
  <c r="M71" i="1" s="1"/>
  <c r="K72" i="1"/>
  <c r="M72" i="1" s="1"/>
  <c r="K73" i="1"/>
  <c r="M73" i="1" s="1"/>
  <c r="K74" i="1"/>
  <c r="M74" i="1" s="1"/>
  <c r="K75" i="1"/>
  <c r="M75" i="1" s="1"/>
  <c r="K76" i="1"/>
  <c r="M76" i="1" s="1"/>
  <c r="K77" i="1"/>
  <c r="M77" i="1" s="1"/>
  <c r="K78" i="1"/>
  <c r="M78" i="1" s="1"/>
  <c r="K79" i="1"/>
  <c r="M79" i="1" s="1"/>
  <c r="K80" i="1"/>
  <c r="M80" i="1" s="1"/>
  <c r="K81" i="1"/>
  <c r="K82" i="1"/>
  <c r="M82" i="1" s="1"/>
  <c r="K83" i="1"/>
  <c r="M83" i="1" s="1"/>
  <c r="K84" i="1"/>
  <c r="K85" i="1"/>
  <c r="M85" i="1" s="1"/>
  <c r="K86" i="1"/>
  <c r="M86" i="1" s="1"/>
  <c r="K87" i="1"/>
  <c r="M87" i="1" s="1"/>
  <c r="K88" i="1"/>
  <c r="M88" i="1" s="1"/>
  <c r="K89" i="1"/>
  <c r="M89" i="1" s="1"/>
  <c r="K90" i="1"/>
  <c r="M90" i="1" s="1"/>
  <c r="K91" i="1"/>
  <c r="K92" i="1"/>
  <c r="M92" i="1" s="1"/>
  <c r="K93" i="1"/>
  <c r="M93" i="1" s="1"/>
  <c r="K94" i="1"/>
  <c r="M94" i="1" s="1"/>
  <c r="K95" i="1"/>
  <c r="M95" i="1" s="1"/>
  <c r="K96" i="1"/>
  <c r="M96" i="1" s="1"/>
  <c r="K97" i="1"/>
  <c r="M97" i="1" s="1"/>
  <c r="K30" i="1"/>
  <c r="M27" i="1"/>
  <c r="M385" i="1" s="1"/>
  <c r="M33" i="1"/>
  <c r="M36" i="1"/>
  <c r="M47" i="1"/>
  <c r="M49" i="1"/>
  <c r="M52" i="1"/>
  <c r="M53" i="1"/>
  <c r="M58" i="1"/>
  <c r="M59" i="1"/>
  <c r="M63" i="1"/>
  <c r="M68" i="1"/>
  <c r="M81" i="1"/>
  <c r="M84" i="1"/>
  <c r="M91" i="1"/>
  <c r="M108" i="1"/>
  <c r="M112" i="1"/>
  <c r="M113" i="1"/>
  <c r="M120" i="1"/>
  <c r="M122" i="1"/>
  <c r="M123" i="1"/>
  <c r="M126" i="1"/>
  <c r="M127" i="1"/>
  <c r="M129" i="1"/>
  <c r="M131" i="1"/>
  <c r="M136" i="1"/>
  <c r="M139" i="1"/>
  <c r="M140" i="1"/>
  <c r="M145" i="1"/>
  <c r="M147" i="1"/>
  <c r="M151" i="1"/>
  <c r="M152" i="1"/>
  <c r="M154" i="1"/>
  <c r="M155" i="1"/>
  <c r="M156" i="1"/>
  <c r="M157" i="1"/>
  <c r="M158" i="1"/>
  <c r="M159" i="1"/>
  <c r="M161" i="1"/>
  <c r="M163" i="1"/>
  <c r="M171" i="1"/>
  <c r="M172" i="1"/>
  <c r="M173" i="1"/>
  <c r="M174" i="1"/>
  <c r="M175" i="1"/>
  <c r="M177" i="1"/>
  <c r="M179" i="1"/>
  <c r="M185" i="1"/>
  <c r="M186" i="1"/>
  <c r="M187" i="1"/>
  <c r="M188" i="1"/>
  <c r="M189" i="1"/>
  <c r="M198" i="1" s="1"/>
  <c r="M190" i="1"/>
  <c r="M191" i="1"/>
  <c r="M192" i="1"/>
  <c r="M193" i="1"/>
  <c r="M194" i="1"/>
  <c r="M195" i="1"/>
  <c r="M196" i="1"/>
  <c r="M197" i="1"/>
  <c r="M201" i="1"/>
  <c r="M202" i="1"/>
  <c r="M203" i="1"/>
  <c r="M204" i="1"/>
  <c r="M205" i="1"/>
  <c r="M206" i="1"/>
  <c r="M208" i="1"/>
  <c r="M210" i="1"/>
  <c r="M211" i="1"/>
  <c r="M212" i="1"/>
  <c r="M215" i="1"/>
  <c r="M218" i="1"/>
  <c r="M220" i="1"/>
  <c r="M221" i="1"/>
  <c r="M222" i="1"/>
  <c r="M223" i="1"/>
  <c r="M224" i="1"/>
  <c r="M230" i="1"/>
  <c r="M231" i="1"/>
  <c r="M237" i="1"/>
  <c r="M238" i="1"/>
  <c r="M239" i="1"/>
  <c r="M241" i="1"/>
  <c r="M242" i="1"/>
  <c r="M243" i="1"/>
  <c r="M244" i="1"/>
  <c r="M245" i="1"/>
  <c r="M246" i="1"/>
  <c r="M247" i="1"/>
  <c r="M248" i="1"/>
  <c r="M249" i="1"/>
  <c r="M251" i="1"/>
  <c r="M252" i="1"/>
  <c r="M253" i="1"/>
  <c r="M254" i="1"/>
  <c r="M255" i="1"/>
  <c r="M257" i="1"/>
  <c r="M258" i="1"/>
  <c r="M259" i="1"/>
  <c r="M260" i="1"/>
  <c r="M261" i="1"/>
  <c r="M262" i="1"/>
  <c r="M263" i="1"/>
  <c r="M264" i="1"/>
  <c r="M265" i="1"/>
  <c r="M267" i="1"/>
  <c r="M268" i="1"/>
  <c r="M269" i="1"/>
  <c r="M270" i="1"/>
  <c r="M271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1" i="1"/>
  <c r="M322" i="1"/>
  <c r="M323" i="1"/>
  <c r="M324" i="1"/>
  <c r="M325" i="1"/>
  <c r="M327" i="1"/>
  <c r="M328" i="1"/>
  <c r="M329" i="1"/>
  <c r="M330" i="1"/>
  <c r="M331" i="1"/>
  <c r="M332" i="1"/>
  <c r="M333" i="1"/>
  <c r="M334" i="1"/>
  <c r="M335" i="1"/>
  <c r="M337" i="1"/>
  <c r="M338" i="1"/>
  <c r="M339" i="1"/>
  <c r="M340" i="1"/>
  <c r="M341" i="1"/>
  <c r="M343" i="1"/>
  <c r="M344" i="1"/>
  <c r="M345" i="1"/>
  <c r="M346" i="1"/>
  <c r="M347" i="1"/>
  <c r="M348" i="1"/>
  <c r="M349" i="1"/>
  <c r="M350" i="1"/>
  <c r="M353" i="1"/>
  <c r="M354" i="1"/>
  <c r="M355" i="1"/>
  <c r="M356" i="1"/>
  <c r="M357" i="1"/>
  <c r="M359" i="1"/>
  <c r="M360" i="1"/>
  <c r="M361" i="1"/>
  <c r="M362" i="1"/>
  <c r="M363" i="1"/>
  <c r="M364" i="1"/>
  <c r="M365" i="1"/>
  <c r="M366" i="1"/>
  <c r="M367" i="1"/>
  <c r="M369" i="1"/>
  <c r="M370" i="1"/>
  <c r="M371" i="1"/>
  <c r="K5" i="1"/>
  <c r="M5" i="1" s="1"/>
  <c r="K6" i="1"/>
  <c r="M6" i="1" s="1"/>
  <c r="K7" i="1"/>
  <c r="M7" i="1" s="1"/>
  <c r="K8" i="1"/>
  <c r="M8" i="1" s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4" i="1"/>
  <c r="M4" i="1" s="1"/>
  <c r="E390" i="1" l="1"/>
  <c r="D390" i="1"/>
  <c r="C390" i="1"/>
  <c r="B390" i="1"/>
  <c r="I390" i="1"/>
  <c r="F390" i="1"/>
  <c r="M141" i="1"/>
  <c r="M388" i="1" s="1"/>
  <c r="L373" i="1"/>
  <c r="L375" i="1" s="1"/>
  <c r="J373" i="1"/>
  <c r="J375" i="1" s="1"/>
  <c r="I373" i="1"/>
  <c r="I375" i="1" s="1"/>
  <c r="H373" i="1"/>
  <c r="H375" i="1" s="1"/>
  <c r="G373" i="1"/>
  <c r="G375" i="1" s="1"/>
  <c r="F373" i="1"/>
  <c r="F375" i="1" s="1"/>
  <c r="K115" i="1"/>
  <c r="K387" i="1" s="1"/>
  <c r="K390" i="1" s="1"/>
  <c r="D373" i="1"/>
  <c r="D375" i="1" s="1"/>
  <c r="C373" i="1"/>
  <c r="C375" i="1" s="1"/>
  <c r="B373" i="1"/>
  <c r="B375" i="1" s="1"/>
  <c r="K98" i="1"/>
  <c r="K386" i="1" s="1"/>
  <c r="M184" i="1"/>
  <c r="M389" i="1" s="1"/>
  <c r="M372" i="1"/>
  <c r="K141" i="1"/>
  <c r="K388" i="1" s="1"/>
  <c r="M30" i="1"/>
  <c r="M101" i="1"/>
  <c r="M115" i="1" s="1"/>
  <c r="M387" i="1" s="1"/>
  <c r="K372" i="1"/>
  <c r="K184" i="1"/>
  <c r="K389" i="1" s="1"/>
  <c r="M98" i="1"/>
  <c r="M386" i="1" s="1"/>
  <c r="M390" i="1" s="1"/>
  <c r="K373" i="1" l="1"/>
  <c r="K375" i="1" s="1"/>
  <c r="M373" i="1"/>
  <c r="M375" i="1" s="1"/>
</calcChain>
</file>

<file path=xl/sharedStrings.xml><?xml version="1.0" encoding="utf-8"?>
<sst xmlns="http://schemas.openxmlformats.org/spreadsheetml/2006/main" count="396" uniqueCount="383">
  <si>
    <t>Utilities</t>
  </si>
  <si>
    <t>Rent</t>
  </si>
  <si>
    <t>Employee Costs</t>
  </si>
  <si>
    <t>Goods &amp; Services</t>
  </si>
  <si>
    <t>Land , PPE</t>
  </si>
  <si>
    <t>Others</t>
  </si>
  <si>
    <t>Pensions</t>
  </si>
  <si>
    <t>MINISTRY/DEPARTMENT</t>
  </si>
  <si>
    <t>MINISTRIES</t>
  </si>
  <si>
    <t>Office of the President</t>
  </si>
  <si>
    <t>State House</t>
  </si>
  <si>
    <t>Office of the Prime Minister</t>
  </si>
  <si>
    <t>Ministry of Defence and Veteran Affairs</t>
  </si>
  <si>
    <t xml:space="preserve">Ministry of Public Service </t>
  </si>
  <si>
    <t xml:space="preserve">Ministry of Foreign Affairs </t>
  </si>
  <si>
    <t xml:space="preserve">Ministry of Justice and Constitutional Affairs </t>
  </si>
  <si>
    <t xml:space="preserve">Ministry of Finance, Planning and Economic Development </t>
  </si>
  <si>
    <t xml:space="preserve">Ministry of Internal Affairs </t>
  </si>
  <si>
    <t>Ministry of Agriculture, Animal Industry and Fisheries</t>
  </si>
  <si>
    <t>Ministry of Local Government</t>
  </si>
  <si>
    <t xml:space="preserve">Ministry of Lands, Housing and Urban Development </t>
  </si>
  <si>
    <t>Ministry of Education and Sports</t>
  </si>
  <si>
    <t>Ministry of Health</t>
  </si>
  <si>
    <t>Ministry of  Trade, Industry and Co-Operatives</t>
  </si>
  <si>
    <t>Ministry of Works, and Transport</t>
  </si>
  <si>
    <t>Ministry of Energy and Mineral Development</t>
  </si>
  <si>
    <t>Ministry of Gender, Labour and Social Development</t>
  </si>
  <si>
    <t>Ministry of Water and Environment</t>
  </si>
  <si>
    <t>Ministry of Information Communication Technology and National Guidance</t>
  </si>
  <si>
    <t>Ministry of East African Community Affairs</t>
  </si>
  <si>
    <t>Ministry of Tourism, Wildlife and Antiquities</t>
  </si>
  <si>
    <t>Ministry of Kampala Capital City and Metropolitan Affairs</t>
  </si>
  <si>
    <t>SUB TOTAL (MINISTRIES)</t>
  </si>
  <si>
    <t>AGENCIES</t>
  </si>
  <si>
    <t>Courts of Judicature</t>
  </si>
  <si>
    <t>Electoral Commission(EC)</t>
  </si>
  <si>
    <t>Inspector General of Government’s Office(IGG)</t>
  </si>
  <si>
    <t>Parliamentary Commission(PARL)</t>
  </si>
  <si>
    <t>Uganda Law Reform Commission(ULRC)</t>
  </si>
  <si>
    <t>Uganda Human Rights Commission (UHRC)</t>
  </si>
  <si>
    <t>Uganda Aids Commission (UAC)</t>
  </si>
  <si>
    <t>National Planning Authority(NPA)</t>
  </si>
  <si>
    <t>Uganda National Meteorological Authority (UNMA)</t>
  </si>
  <si>
    <t>Uganda Industrial Research Institute (UIRI)</t>
  </si>
  <si>
    <t>National Curriculum Development Centre (NCDC)</t>
  </si>
  <si>
    <t>Directorate of Ethics and Integrity(DEI)</t>
  </si>
  <si>
    <t>Uganda National Roads Authority (UNRA)</t>
  </si>
  <si>
    <t>Uganda Cancer Institute (UCI)</t>
  </si>
  <si>
    <t>Uganda Heart Institute (UHI)</t>
  </si>
  <si>
    <t>Uganda National Medical Stores</t>
  </si>
  <si>
    <t>Uganda  Tourism Board (UTB)</t>
  </si>
  <si>
    <t>Uganda Road Fund (RF)</t>
  </si>
  <si>
    <t>Uganda Registration Services Bureau (URSB)</t>
  </si>
  <si>
    <t>National Citizenship and Immigration Control(NCIC)</t>
  </si>
  <si>
    <t>Diary Development Authority (DDA)</t>
  </si>
  <si>
    <t>Kampala Capital City Authority(KCCA)</t>
  </si>
  <si>
    <t>National Lotteries and Gaming Regulatory Board</t>
  </si>
  <si>
    <t>Equal Opportunities Commission</t>
  </si>
  <si>
    <t>National Animal Genetic Resource Centre and Data Bank</t>
  </si>
  <si>
    <t>National Information Technology Authority</t>
  </si>
  <si>
    <t>Uganda Virus Research Institute (UVRI)</t>
  </si>
  <si>
    <t>Uganda National Examination Board (UNEB)</t>
  </si>
  <si>
    <t>Financial Intelligence Authority (FIA)</t>
  </si>
  <si>
    <t>Treasury Operations (TOP)</t>
  </si>
  <si>
    <t>Office of the Auditor General (OAG)</t>
  </si>
  <si>
    <t>Education Service Commission(ESC)</t>
  </si>
  <si>
    <t>Directorate of Public Prosecutions(DPP)</t>
  </si>
  <si>
    <t>Health Service Commission(HSC)</t>
  </si>
  <si>
    <t>Directorate of Government Analytical Laboratory (DGAL)</t>
  </si>
  <si>
    <t>Uganda Export Promotion Board (UEPB)</t>
  </si>
  <si>
    <t>National Identification and Registration Authority (NIRA)</t>
  </si>
  <si>
    <t>Uganda Investment Authority (UIA)</t>
  </si>
  <si>
    <t>Petroleum Authority of Uganda (PAU)</t>
  </si>
  <si>
    <t>Capital Markets Authority</t>
  </si>
  <si>
    <t>Uganda Revenue Authority (URA)</t>
  </si>
  <si>
    <t>National Agricultural Research Organization(NARO)</t>
  </si>
  <si>
    <t>Uganda Bureau of Statistics (UBOS)</t>
  </si>
  <si>
    <t>Uganda Police Force</t>
  </si>
  <si>
    <t>Uganda Prisons Services</t>
  </si>
  <si>
    <t>Public Service Commission (PSC)</t>
  </si>
  <si>
    <t>Local Government Finance Commission(LGFC)</t>
  </si>
  <si>
    <t>Judicial Service Commission(JSC)</t>
  </si>
  <si>
    <t>National Population Council</t>
  </si>
  <si>
    <t>National Environment Management Authority (NEMA)</t>
  </si>
  <si>
    <t>Uganda Blood Transfusion Services (UBTS)</t>
  </si>
  <si>
    <t>National Agricultural Advisory Services (NAADS)</t>
  </si>
  <si>
    <t xml:space="preserve">Public Procurement and Disposal of Public Assets Authority </t>
  </si>
  <si>
    <t>Uganda National Bureau of Standards (UNBS)</t>
  </si>
  <si>
    <t>Cotton Development Organization</t>
  </si>
  <si>
    <t>Uganda Land Commission (ULC)</t>
  </si>
  <si>
    <t>National Forestry Authority(NFA)</t>
  </si>
  <si>
    <t>Internal Security Organization (ISO)</t>
  </si>
  <si>
    <t>External Security Organization (ESO)</t>
  </si>
  <si>
    <t>Uganda Coffee Development Authority(UCDA)</t>
  </si>
  <si>
    <t>Uganda Free Zones Authority</t>
  </si>
  <si>
    <t>Uganda Microfinance Regulatory Authority</t>
  </si>
  <si>
    <t>Uganda Retirements Benefits Regulatory Authority</t>
  </si>
  <si>
    <t>National Council for Higher Education</t>
  </si>
  <si>
    <t>Uganda Business and Technical Examination Board</t>
  </si>
  <si>
    <t>National Council of Sports</t>
  </si>
  <si>
    <t>Science, Technology and Innovation</t>
  </si>
  <si>
    <t>SUB TOTAL (Agencies)</t>
  </si>
  <si>
    <t>PUSATIS</t>
  </si>
  <si>
    <t>Makerere University</t>
  </si>
  <si>
    <t>Mbarara University</t>
  </si>
  <si>
    <t>Makerere University Business School</t>
  </si>
  <si>
    <t>Kyambogo University</t>
  </si>
  <si>
    <t>Busitema University</t>
  </si>
  <si>
    <t>Muni University</t>
  </si>
  <si>
    <t>Kabale University</t>
  </si>
  <si>
    <t>Soroti University</t>
  </si>
  <si>
    <t>Gulu University</t>
  </si>
  <si>
    <t>Lira University</t>
  </si>
  <si>
    <t>Law Development Centre.</t>
  </si>
  <si>
    <t>Uganda Management Institute</t>
  </si>
  <si>
    <t>Mountains of the Moon University</t>
  </si>
  <si>
    <t>SUB TOTAL  (PUSATIS)</t>
  </si>
  <si>
    <t>REFERRAL HOSPITALS</t>
  </si>
  <si>
    <t>Mulago National Referral Hospital</t>
  </si>
  <si>
    <t>Butabika National Referral Mental Hospital</t>
  </si>
  <si>
    <t>Arua Regional Referral  Hospital</t>
  </si>
  <si>
    <t>Fort Portal Regional Referral  Hospital</t>
  </si>
  <si>
    <t>Gulu Regional Referral  Hospital</t>
  </si>
  <si>
    <t>Hoima Regional Referral Hospital</t>
  </si>
  <si>
    <t>Jinja Regional Referral Hospital</t>
  </si>
  <si>
    <t>Kabale Regional Referral Hospital</t>
  </si>
  <si>
    <t>Masaka Regional Referral Hospital</t>
  </si>
  <si>
    <t>Mbale Regional Referral Hospital</t>
  </si>
  <si>
    <t>Soroti Regional Referral  Hospital</t>
  </si>
  <si>
    <t>Lira Regional Referral Hospital</t>
  </si>
  <si>
    <t>Mbarara Regional Referral  Hospital</t>
  </si>
  <si>
    <t>Mubende Regional Referral Hospital</t>
  </si>
  <si>
    <t>Moroto Regional Referral Hospital</t>
  </si>
  <si>
    <t>China-Uganda Friendship Hospital Naguru</t>
  </si>
  <si>
    <t>Kiruddu Specialised National Referral Hospital</t>
  </si>
  <si>
    <t>Kawempe Specialised National Referral Hospital</t>
  </si>
  <si>
    <t>Entebbe Regional Referral Hospital</t>
  </si>
  <si>
    <t>Mulago Specialized Women and Neonatal Hospital</t>
  </si>
  <si>
    <t>Kayunga Regional Referral  Hospital</t>
  </si>
  <si>
    <t>Yumbe Regional Referral  Hospital</t>
  </si>
  <si>
    <t>SUB TOTAL REFERRAL HOSPITALS</t>
  </si>
  <si>
    <t>MISSIONS / EMBASSIES</t>
  </si>
  <si>
    <t>Uganda Mission at the United Nations, New York</t>
  </si>
  <si>
    <t>Uganda High Commission in the United Kingdom</t>
  </si>
  <si>
    <t>Uganda High Commission in Canada , Ottawa</t>
  </si>
  <si>
    <t>Uganda High Commission in India, New Delhi</t>
  </si>
  <si>
    <t>Uganda High Commission in Kenya ,Nairobi</t>
  </si>
  <si>
    <t>Uganda High Commission in Tanzania , Dar es Salaam</t>
  </si>
  <si>
    <t>Uganda High Commission in Nigeria , Abuja</t>
  </si>
  <si>
    <t>Uganda High Commission in South Africa , Pretoria</t>
  </si>
  <si>
    <t>Uganda High Commission in Rwanda , Kigali</t>
  </si>
  <si>
    <t>Uganda Embassy in the United States , Washington</t>
  </si>
  <si>
    <t>Uganda Embassy in Egypt , Cairo</t>
  </si>
  <si>
    <t>Uganda Embassy in Ethiopia, Addis Ababa</t>
  </si>
  <si>
    <t>Uganda Embassy in China, Beijing</t>
  </si>
  <si>
    <t>Uganda Embassy in Switzerland, Geneva</t>
  </si>
  <si>
    <t>Uganda Embassy in Japan, Tokyo</t>
  </si>
  <si>
    <t>Uganda Embassy in Saudi Arabia, Riyadh</t>
  </si>
  <si>
    <t>Uganda Embassy in Denmark, Copenhagen</t>
  </si>
  <si>
    <t>Uganda Embassy in Belgium, Brussels</t>
  </si>
  <si>
    <t>Uganda Embassy in Italy, Rome</t>
  </si>
  <si>
    <t>Uganda Embassy in DRC, Kinshasa</t>
  </si>
  <si>
    <t>Uganda Embassy in Sudan, Khartoum</t>
  </si>
  <si>
    <t>Uganda Embassy in France, Paris</t>
  </si>
  <si>
    <t>Uganda Embassy in Germany, Berlin</t>
  </si>
  <si>
    <t>Uganda Embassy in Iran, Tehran</t>
  </si>
  <si>
    <t>Uganda Embassy in Russia, Moscow</t>
  </si>
  <si>
    <t>Uganda Embassy in Australia, Canberra</t>
  </si>
  <si>
    <t>Uganda Embassy in South Sudan, Juba</t>
  </si>
  <si>
    <t>Uganda Embassy in United Arab Emirates, Abu Dhabi</t>
  </si>
  <si>
    <t>Uganda Embassy in Burundi, Bujumbura</t>
  </si>
  <si>
    <t>Uganda Consulate in China, Guangzhou</t>
  </si>
  <si>
    <t>Uganda Embassy in Turkey, Ankara</t>
  </si>
  <si>
    <t>Uganda Embassy in Somalia, Mogadishu</t>
  </si>
  <si>
    <t>Uganda Embassy in Malaysia, Kuala Lumpur</t>
  </si>
  <si>
    <t>Uganda Consulate in Kenya, Mombasa</t>
  </si>
  <si>
    <t>Uganda Embassy in Algeria, Algiers</t>
  </si>
  <si>
    <t>Uganda Embassy in Qatar, Doha</t>
  </si>
  <si>
    <t>Uganda Mission in Havana, Cuba</t>
  </si>
  <si>
    <t>Uganda Mission in Luanda, Angola</t>
  </si>
  <si>
    <t>Uganda Consulate in Arusha, Tanzania</t>
  </si>
  <si>
    <t>Sub-total  MISSIONS</t>
  </si>
  <si>
    <t>Cities</t>
  </si>
  <si>
    <t xml:space="preserve">Arua City Council </t>
  </si>
  <si>
    <t>Fortportal City Council</t>
  </si>
  <si>
    <t>Gulu City Council</t>
  </si>
  <si>
    <t>Hoima City Council</t>
  </si>
  <si>
    <t>Jinja City Council</t>
  </si>
  <si>
    <t>Lira City Council</t>
  </si>
  <si>
    <t>Masaka City Council</t>
  </si>
  <si>
    <t>Mbale City Council</t>
  </si>
  <si>
    <t>Mbarara City Council</t>
  </si>
  <si>
    <t>Soroti City Council</t>
  </si>
  <si>
    <t>SUB TOTAL (CITIES)</t>
  </si>
  <si>
    <t>MUNICIPAL COUNCILS</t>
  </si>
  <si>
    <t>Apac Municipal Council</t>
  </si>
  <si>
    <t>Bugiri Municipal Council</t>
  </si>
  <si>
    <t>Bushenyi-Ishaka Municipal Council</t>
  </si>
  <si>
    <t>Busia Municipal Council</t>
  </si>
  <si>
    <t>Entebbe Municipal Council</t>
  </si>
  <si>
    <t>Ibanda Municipal Council</t>
  </si>
  <si>
    <t>Iganga Municipal Council</t>
  </si>
  <si>
    <t>Kabale Municipal Council</t>
  </si>
  <si>
    <t>Kamuli Municipal Council</t>
  </si>
  <si>
    <t>Kapchorwa Municipal Council</t>
  </si>
  <si>
    <t>Kasese Municipal Council</t>
  </si>
  <si>
    <t>Kira Municipal Council</t>
  </si>
  <si>
    <t>Kisoro Municipal Council</t>
  </si>
  <si>
    <t>Kitgum Municipal Council</t>
  </si>
  <si>
    <t>Koboko Municipal Council</t>
  </si>
  <si>
    <t>Kotido Municipal Council</t>
  </si>
  <si>
    <t>Kumi Municipal Council</t>
  </si>
  <si>
    <t>Lugazi Municipal Council</t>
  </si>
  <si>
    <t>Makindye Ssabagabo Municipal Council</t>
  </si>
  <si>
    <t>Masindi Municipal Council</t>
  </si>
  <si>
    <t>Mityana Municipal Council</t>
  </si>
  <si>
    <t>Moroto Municipal Council</t>
  </si>
  <si>
    <t>Mubende Municipal Council</t>
  </si>
  <si>
    <t>Mukono Municipal Council</t>
  </si>
  <si>
    <t>Nansana Municipal Council</t>
  </si>
  <si>
    <t>Nebbi Municipal Council</t>
  </si>
  <si>
    <t>Njeru Municipal Council</t>
  </si>
  <si>
    <t>Ntungamo Municipal Council</t>
  </si>
  <si>
    <t>Rukungiri Municipal Council</t>
  </si>
  <si>
    <t>Sheema Municipal Council</t>
  </si>
  <si>
    <t>Tororo Municipal Council</t>
  </si>
  <si>
    <t>SUB TOTAL (Municipal Councils)</t>
  </si>
  <si>
    <t>DISTRICT LOCAL GOVERNMENT</t>
  </si>
  <si>
    <t>Abim District Local Government</t>
  </si>
  <si>
    <t>Adjumani District Local Government</t>
  </si>
  <si>
    <t>Agago District Local Government</t>
  </si>
  <si>
    <t>Alebtong District Local Government</t>
  </si>
  <si>
    <t>Amolatar District Local Government</t>
  </si>
  <si>
    <t>Amudat District Local Government</t>
  </si>
  <si>
    <t>Amuria District Local Government</t>
  </si>
  <si>
    <t>Amuru District Local Government</t>
  </si>
  <si>
    <t>Apac District Local Government</t>
  </si>
  <si>
    <t>Arua District Local Government</t>
  </si>
  <si>
    <t>Budaka District Local Government</t>
  </si>
  <si>
    <t>Bududa District Local Government</t>
  </si>
  <si>
    <t>Bugiri District Local Government</t>
  </si>
  <si>
    <t>Bugweri District Local Government</t>
  </si>
  <si>
    <t>Buhweju District Local Government</t>
  </si>
  <si>
    <t>Buikwe District Local Government</t>
  </si>
  <si>
    <t>Bukedea District Local Government</t>
  </si>
  <si>
    <t>Bukomansimbi District Local Government</t>
  </si>
  <si>
    <t>Bukwo District Local Government</t>
  </si>
  <si>
    <t>Bulambuli District Local Government</t>
  </si>
  <si>
    <t>Bulisa District Local Government</t>
  </si>
  <si>
    <t>Bundibugyo District Local Government</t>
  </si>
  <si>
    <t>Bunyagabu District Local Government</t>
  </si>
  <si>
    <t>Bushenyi District Local Government</t>
  </si>
  <si>
    <t>Busia District Local Government</t>
  </si>
  <si>
    <t>Butaleja District Local Government</t>
  </si>
  <si>
    <t>Butambala District Local Government</t>
  </si>
  <si>
    <t>Butebo District Local Government</t>
  </si>
  <si>
    <t>Buvuma District Local Government</t>
  </si>
  <si>
    <t>Buyende District Local Government</t>
  </si>
  <si>
    <t>Dokolo District Local Government</t>
  </si>
  <si>
    <t>Gomba District Local Government</t>
  </si>
  <si>
    <t>Gulu District Local Government</t>
  </si>
  <si>
    <t>Hoima District Local Government</t>
  </si>
  <si>
    <t>Ibanda District Local Government</t>
  </si>
  <si>
    <t>Iganga District Local Government</t>
  </si>
  <si>
    <t>Isingiro District Local Government</t>
  </si>
  <si>
    <t>Jinja District Local Government</t>
  </si>
  <si>
    <t>Kaabong District Local Government</t>
  </si>
  <si>
    <t>Kabale District Local Government</t>
  </si>
  <si>
    <t>Kabarole District Local Government</t>
  </si>
  <si>
    <t>Kaberamaido District Local Government</t>
  </si>
  <si>
    <t>Kagadi District Local Government</t>
  </si>
  <si>
    <t>Kakumiro District Local Government</t>
  </si>
  <si>
    <t>Kalaki District Local Government</t>
  </si>
  <si>
    <t>Kalangala District Local Government</t>
  </si>
  <si>
    <t>Kaliro District Local Government</t>
  </si>
  <si>
    <t>Kalungu District Local Government</t>
  </si>
  <si>
    <t>Kamuli District Local Government</t>
  </si>
  <si>
    <t>Kamwenge District Local Government</t>
  </si>
  <si>
    <t>Kanungu District Local Government</t>
  </si>
  <si>
    <t>Kapchorwa District Local Government</t>
  </si>
  <si>
    <t>Kapelebyong District Local Government</t>
  </si>
  <si>
    <t>Karenga District Local Government</t>
  </si>
  <si>
    <t>Kasanda District Local Government</t>
  </si>
  <si>
    <t>Kasese District Local Government</t>
  </si>
  <si>
    <t>Katakwi District Local Government</t>
  </si>
  <si>
    <t>Kayunga District Local Government</t>
  </si>
  <si>
    <t>Kazo District Local Government</t>
  </si>
  <si>
    <t>Kibale District Local Government</t>
  </si>
  <si>
    <t>Kiboga District Local Government</t>
  </si>
  <si>
    <t>Kibuku District Local Government</t>
  </si>
  <si>
    <t>Kikuube District Local Government</t>
  </si>
  <si>
    <t>Kiruhura District Local Government</t>
  </si>
  <si>
    <t>Kiryandongo District Local Government</t>
  </si>
  <si>
    <t>Kisoro District Local Government</t>
  </si>
  <si>
    <t>Kitagwenda District Local Government</t>
  </si>
  <si>
    <t>Kitgum District Local Government</t>
  </si>
  <si>
    <t>Koboko District Local Government</t>
  </si>
  <si>
    <t>Kole District Local Government</t>
  </si>
  <si>
    <t>Kotido District Local Government</t>
  </si>
  <si>
    <t>Kumi District Local Government</t>
  </si>
  <si>
    <t>Kwania District Local Government</t>
  </si>
  <si>
    <t>Kween District Local Government</t>
  </si>
  <si>
    <t>Kyankwanzi District Local Government</t>
  </si>
  <si>
    <t>Kyegegwa District Local Government</t>
  </si>
  <si>
    <t>Kyenjojo District Local Government</t>
  </si>
  <si>
    <t>Kyotera District Local Government</t>
  </si>
  <si>
    <t>Lamwo District Local Government</t>
  </si>
  <si>
    <t>Lira District Local Government</t>
  </si>
  <si>
    <t>Luuka District Local Government</t>
  </si>
  <si>
    <t>Luwero District Local Government</t>
  </si>
  <si>
    <t>Lwengo District Local Government</t>
  </si>
  <si>
    <t>Lyantonde District Local Government</t>
  </si>
  <si>
    <t>Madi-Okollo District Local Government</t>
  </si>
  <si>
    <t>Manafwa District Local Government</t>
  </si>
  <si>
    <t>Maracha-Terego District Local Government</t>
  </si>
  <si>
    <t>Masaka District Local Government</t>
  </si>
  <si>
    <t>Masindi District Local Government</t>
  </si>
  <si>
    <t>Mayuge District Local Government</t>
  </si>
  <si>
    <t>Mbale District Local Government</t>
  </si>
  <si>
    <t>Mbarara District Local Government</t>
  </si>
  <si>
    <t>Mitooma District Local Government</t>
  </si>
  <si>
    <t>Mityana District Local Government</t>
  </si>
  <si>
    <t>Moroto District Local Government</t>
  </si>
  <si>
    <t>Moyo District Local Government</t>
  </si>
  <si>
    <t>Mpigi District Local Government</t>
  </si>
  <si>
    <t>Mubende District Local Government</t>
  </si>
  <si>
    <t>Mukono District Local Government</t>
  </si>
  <si>
    <t>Nabilatuk District Local Government</t>
  </si>
  <si>
    <t>Nakapiripiri District Local Government</t>
  </si>
  <si>
    <t>Nakaseke District Local Government</t>
  </si>
  <si>
    <t>Nakasongola District Local Government</t>
  </si>
  <si>
    <t>Namayingo District Local Government</t>
  </si>
  <si>
    <t>Namisindwa District Local Government</t>
  </si>
  <si>
    <t>Namutamba District Local Government</t>
  </si>
  <si>
    <t>Napak District Local Government</t>
  </si>
  <si>
    <t>Nebbi District Local Government</t>
  </si>
  <si>
    <t>Ngora District Local Government</t>
  </si>
  <si>
    <t>Ntoroko District Local Government</t>
  </si>
  <si>
    <t>Ntungamo District Local Government</t>
  </si>
  <si>
    <t>Nwoya District Local Government</t>
  </si>
  <si>
    <t>Obongi District Local Government</t>
  </si>
  <si>
    <t>Omoro District Local Government</t>
  </si>
  <si>
    <t>Otuke District Local Government</t>
  </si>
  <si>
    <t>Oyam District Local Government</t>
  </si>
  <si>
    <t>Pader District Local Government</t>
  </si>
  <si>
    <t>Pakwach District Local Government</t>
  </si>
  <si>
    <t>Pallisa District Local Government</t>
  </si>
  <si>
    <t>Rakai District Local Government</t>
  </si>
  <si>
    <t>Rubanda District Local Government</t>
  </si>
  <si>
    <t>Rubirizi District Local Government</t>
  </si>
  <si>
    <t>Rukiga District Local Government</t>
  </si>
  <si>
    <t>Rukungiri District Local Government</t>
  </si>
  <si>
    <t>Rwampara District Local Government</t>
  </si>
  <si>
    <t>Sembabule District Local Government</t>
  </si>
  <si>
    <t>Serere District Local Government</t>
  </si>
  <si>
    <t>Sheema District Local Government</t>
  </si>
  <si>
    <t>Sironko District Local Government</t>
  </si>
  <si>
    <t>Soroti District Local Government</t>
  </si>
  <si>
    <t>Terego District Local Government</t>
  </si>
  <si>
    <t>Tororo District Local Government</t>
  </si>
  <si>
    <t>Wakiso District Local Government</t>
  </si>
  <si>
    <t>Yumbe District Local Government</t>
  </si>
  <si>
    <t>Zombo District Local Government</t>
  </si>
  <si>
    <t>Sub-total  DLGs</t>
  </si>
  <si>
    <t>Contributions to Int
Organisations</t>
  </si>
  <si>
    <t>Court awards and 
Compensations</t>
  </si>
  <si>
    <t>Taxes and Other 
deductions</t>
  </si>
  <si>
    <t>Total excl. Pensions</t>
  </si>
  <si>
    <t>Total Inc. Pensions</t>
  </si>
  <si>
    <t>Summary Schedule</t>
  </si>
  <si>
    <t>Ministries</t>
  </si>
  <si>
    <t>Agencies</t>
  </si>
  <si>
    <t>PUSATIs</t>
  </si>
  <si>
    <t>Referral Hospitals</t>
  </si>
  <si>
    <t>Missions Abroad</t>
  </si>
  <si>
    <t xml:space="preserve">Municipal Councils </t>
  </si>
  <si>
    <t>Districts</t>
  </si>
  <si>
    <t>Sub total LG votes</t>
  </si>
  <si>
    <t>Subtotal CG votes</t>
  </si>
  <si>
    <t>Grand Total FY 2022/2023</t>
  </si>
  <si>
    <t>Local Governments</t>
  </si>
  <si>
    <t>Central Government</t>
  </si>
  <si>
    <t>GRAND TOTAL FY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</si>
</sst>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2" borderId="0" xfId="0" applyFont="1" applyFill="1"/>
    <xf numFmtId="165" fontId="0" fillId="0" borderId="0" xfId="1" applyNumberFormat="1" applyFont="1"/>
    <xf numFmtId="165" fontId="2" fillId="0" borderId="0" xfId="1" applyNumberFormat="1" applyFont="1"/>
    <xf numFmtId="165" fontId="0" fillId="0" borderId="0" xfId="0" applyNumberFormat="1"/>
    <xf numFmtId="165" fontId="2" fillId="0" borderId="0" xfId="0" applyNumberFormat="1" applyFont="1"/>
    <xf numFmtId="0" fontId="2" fillId="3" borderId="0" xfId="0" applyFont="1" applyFill="1"/>
    <xf numFmtId="0" fontId="2" fillId="3" borderId="0" xfId="0" applyFont="1" applyFill="1" applyAlignment="1">
      <alignment wrapText="1"/>
    </xf>
    <xf numFmtId="165" fontId="2" fillId="2" borderId="0" xfId="0" applyNumberFormat="1" applyFont="1" applyFill="1"/>
    <xf numFmtId="165" fontId="2" fillId="2" borderId="0" xfId="1" applyNumberFormat="1" applyFont="1" applyFill="1"/>
    <xf numFmtId="0" fontId="2" fillId="4" borderId="0" xfId="0" applyFont="1" applyFill="1"/>
    <xf numFmtId="165" fontId="2" fillId="4" borderId="0" xfId="1" applyNumberFormat="1" applyFont="1" applyFill="1"/>
    <xf numFmtId="165" fontId="2" fillId="4" borderId="0" xfId="0" applyNumberFormat="1" applyFont="1" applyFill="1"/>
    <xf numFmtId="0" fontId="2" fillId="5" borderId="0" xfId="0" applyFont="1" applyFill="1"/>
    <xf numFmtId="0" fontId="2" fillId="6" borderId="0" xfId="0" applyFont="1" applyFill="1"/>
    <xf numFmtId="0" fontId="0" fillId="0" borderId="0" xfId="0" applyFont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0" fillId="7" borderId="0" xfId="0" applyFill="1"/>
    <xf numFmtId="0" fontId="2" fillId="7" borderId="0" xfId="0" applyFont="1" applyFill="1"/>
    <xf numFmtId="0" fontId="2" fillId="7" borderId="0" xfId="0" applyFont="1" applyFill="1" applyAlignment="1">
      <alignment wrapText="1"/>
    </xf>
    <xf numFmtId="165" fontId="2" fillId="6" borderId="0" xfId="0" applyNumberFormat="1" applyFont="1" applyFill="1"/>
    <xf numFmtId="0" fontId="2" fillId="8" borderId="0" xfId="0" applyFont="1" applyFill="1"/>
    <xf numFmtId="165" fontId="2" fillId="8" borderId="0" xfId="0" applyNumberFormat="1" applyFont="1" applyFill="1"/>
    <xf numFmtId="0" fontId="0" fillId="0" borderId="0" xfId="0" applyFill="1"/>
    <xf numFmtId="165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BF92D-C1BE-48CD-A6C1-A15F47846E07}">
  <dimension ref="A2:AL40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Z386" sqref="Z386"/>
    </sheetView>
  </sheetViews>
  <sheetFormatPr defaultRowHeight="15" x14ac:dyDescent="0.25"/>
  <cols>
    <col min="1" max="1" width="40.5703125" customWidth="1"/>
    <col min="2" max="4" width="18" bestFit="1" customWidth="1"/>
    <col min="5" max="5" width="20.140625" customWidth="1"/>
    <col min="6" max="6" width="22.28515625" customWidth="1"/>
    <col min="7" max="7" width="17.5703125" customWidth="1"/>
    <col min="8" max="8" width="19" customWidth="1"/>
    <col min="9" max="9" width="20.28515625" customWidth="1"/>
    <col min="10" max="10" width="18" bestFit="1" customWidth="1"/>
    <col min="11" max="11" width="26.5703125" style="1" bestFit="1" customWidth="1"/>
    <col min="12" max="13" width="19" bestFit="1" customWidth="1"/>
    <col min="14" max="38" width="9.140625" style="25"/>
  </cols>
  <sheetData>
    <row r="2" spans="1:13" ht="30" x14ac:dyDescent="0.25">
      <c r="A2" s="7" t="s">
        <v>7</v>
      </c>
      <c r="B2" s="7" t="s">
        <v>0</v>
      </c>
      <c r="C2" s="7" t="s">
        <v>1</v>
      </c>
      <c r="D2" s="7" t="s">
        <v>2</v>
      </c>
      <c r="E2" s="8" t="s">
        <v>364</v>
      </c>
      <c r="F2" s="8" t="s">
        <v>365</v>
      </c>
      <c r="G2" s="8" t="s">
        <v>366</v>
      </c>
      <c r="H2" s="7" t="s">
        <v>3</v>
      </c>
      <c r="I2" s="7" t="s">
        <v>4</v>
      </c>
      <c r="J2" s="7" t="s">
        <v>5</v>
      </c>
      <c r="K2" s="7" t="s">
        <v>367</v>
      </c>
      <c r="L2" s="7" t="s">
        <v>6</v>
      </c>
      <c r="M2" s="7" t="s">
        <v>368</v>
      </c>
    </row>
    <row r="3" spans="1:13" x14ac:dyDescent="0.25">
      <c r="A3" t="s">
        <v>8</v>
      </c>
    </row>
    <row r="4" spans="1:13" x14ac:dyDescent="0.25">
      <c r="A4" t="s">
        <v>9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13951082625</v>
      </c>
      <c r="H4" s="3">
        <v>7867380599</v>
      </c>
      <c r="I4" s="3">
        <v>0</v>
      </c>
      <c r="J4" s="3">
        <v>0</v>
      </c>
      <c r="K4" s="4">
        <f>SUM(B4:J4)</f>
        <v>21818463224</v>
      </c>
      <c r="L4" s="3">
        <v>0</v>
      </c>
      <c r="M4" s="6">
        <f>K4+L4</f>
        <v>21818463224</v>
      </c>
    </row>
    <row r="5" spans="1:13" x14ac:dyDescent="0.25">
      <c r="A5" t="s">
        <v>10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4">
        <f>SUM(B5:J5)</f>
        <v>0</v>
      </c>
      <c r="L5" s="3">
        <v>0</v>
      </c>
      <c r="M5" s="6">
        <f t="shared" ref="M5:M68" si="0">K5+L5</f>
        <v>0</v>
      </c>
    </row>
    <row r="6" spans="1:13" x14ac:dyDescent="0.25">
      <c r="A6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28192228030</v>
      </c>
      <c r="I6" s="3">
        <v>119434060</v>
      </c>
      <c r="J6" s="3">
        <v>0</v>
      </c>
      <c r="K6" s="4">
        <f>SUM(B6:J6)</f>
        <v>28311662090</v>
      </c>
      <c r="L6" s="3">
        <v>0</v>
      </c>
      <c r="M6" s="6">
        <f t="shared" si="0"/>
        <v>28311662090</v>
      </c>
    </row>
    <row r="7" spans="1:13" x14ac:dyDescent="0.25">
      <c r="A7" t="s">
        <v>12</v>
      </c>
      <c r="B7" s="3">
        <v>0</v>
      </c>
      <c r="C7" s="3">
        <v>0</v>
      </c>
      <c r="D7" s="3">
        <v>7242681319</v>
      </c>
      <c r="E7" s="3">
        <v>0</v>
      </c>
      <c r="F7" s="3">
        <v>56841865311</v>
      </c>
      <c r="G7" s="3">
        <v>0</v>
      </c>
      <c r="H7" s="3">
        <v>215682942070</v>
      </c>
      <c r="I7" s="3">
        <v>95703124649</v>
      </c>
      <c r="J7" s="3">
        <v>340929018</v>
      </c>
      <c r="K7" s="4">
        <f>SUM(B7:J7)</f>
        <v>375811542367</v>
      </c>
      <c r="L7" s="3">
        <v>50315840956</v>
      </c>
      <c r="M7" s="6">
        <f t="shared" si="0"/>
        <v>426127383323</v>
      </c>
    </row>
    <row r="8" spans="1:13" x14ac:dyDescent="0.25">
      <c r="A8" t="s">
        <v>13</v>
      </c>
      <c r="B8" s="3">
        <v>0</v>
      </c>
      <c r="C8" s="3">
        <v>0</v>
      </c>
      <c r="D8" s="3">
        <v>807621607</v>
      </c>
      <c r="E8" s="3">
        <v>260872227</v>
      </c>
      <c r="F8" s="3">
        <v>0</v>
      </c>
      <c r="G8" s="3">
        <v>0</v>
      </c>
      <c r="H8" s="3">
        <v>709097766</v>
      </c>
      <c r="I8" s="3">
        <v>6407400</v>
      </c>
      <c r="J8" s="3">
        <v>431206194</v>
      </c>
      <c r="K8" s="4">
        <f>SUM(B8:J8)</f>
        <v>2215205194</v>
      </c>
      <c r="L8" s="3">
        <v>0</v>
      </c>
      <c r="M8" s="6">
        <f t="shared" si="0"/>
        <v>2215205194</v>
      </c>
    </row>
    <row r="9" spans="1:13" x14ac:dyDescent="0.25">
      <c r="A9" t="s">
        <v>14</v>
      </c>
      <c r="B9" s="3">
        <v>0</v>
      </c>
      <c r="C9" s="3">
        <v>0</v>
      </c>
      <c r="D9" s="3">
        <v>0</v>
      </c>
      <c r="E9" s="3">
        <v>41867512120</v>
      </c>
      <c r="F9" s="3">
        <v>0</v>
      </c>
      <c r="G9" s="3">
        <v>0</v>
      </c>
      <c r="H9" s="3">
        <v>285319640</v>
      </c>
      <c r="I9" s="3">
        <v>0</v>
      </c>
      <c r="J9" s="3">
        <v>0</v>
      </c>
      <c r="K9" s="4">
        <f>SUM(B9:J9)</f>
        <v>42152831760</v>
      </c>
      <c r="L9" s="3">
        <v>0</v>
      </c>
      <c r="M9" s="6">
        <f t="shared" si="0"/>
        <v>42152831760</v>
      </c>
    </row>
    <row r="10" spans="1:13" x14ac:dyDescent="0.25">
      <c r="A10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740467027687</v>
      </c>
      <c r="G10" s="3">
        <v>0</v>
      </c>
      <c r="H10" s="3">
        <v>0</v>
      </c>
      <c r="I10" s="3">
        <v>0</v>
      </c>
      <c r="J10" s="3">
        <v>0</v>
      </c>
      <c r="K10" s="4">
        <f>SUM(B10:J10)</f>
        <v>740467027687</v>
      </c>
      <c r="L10" s="3">
        <v>0</v>
      </c>
      <c r="M10" s="6">
        <f t="shared" si="0"/>
        <v>740467027687</v>
      </c>
    </row>
    <row r="11" spans="1:13" x14ac:dyDescent="0.25">
      <c r="A11" t="s">
        <v>16</v>
      </c>
      <c r="B11" s="3">
        <v>0</v>
      </c>
      <c r="C11" s="3">
        <v>0</v>
      </c>
      <c r="D11" s="3">
        <v>0</v>
      </c>
      <c r="E11" s="3">
        <v>60706097490</v>
      </c>
      <c r="F11" s="3">
        <v>0</v>
      </c>
      <c r="G11" s="3">
        <v>827515122285</v>
      </c>
      <c r="H11" s="3">
        <v>0</v>
      </c>
      <c r="I11" s="3">
        <v>54642376</v>
      </c>
      <c r="J11" s="3">
        <v>0</v>
      </c>
      <c r="K11" s="4">
        <f>SUM(B11:J11)</f>
        <v>888275862151</v>
      </c>
      <c r="L11" s="3">
        <v>0</v>
      </c>
      <c r="M11" s="6">
        <f t="shared" si="0"/>
        <v>888275862151</v>
      </c>
    </row>
    <row r="12" spans="1:13" x14ac:dyDescent="0.25">
      <c r="A12" t="s">
        <v>17</v>
      </c>
      <c r="B12" s="3">
        <v>0</v>
      </c>
      <c r="C12" s="3">
        <v>0</v>
      </c>
      <c r="D12" s="3">
        <v>74906834</v>
      </c>
      <c r="E12" s="3">
        <v>0</v>
      </c>
      <c r="F12" s="3">
        <v>0</v>
      </c>
      <c r="G12" s="3">
        <v>0</v>
      </c>
      <c r="H12" s="3">
        <v>7938024062</v>
      </c>
      <c r="I12" s="3">
        <v>186937500</v>
      </c>
      <c r="J12" s="3">
        <v>0</v>
      </c>
      <c r="K12" s="4">
        <f>SUM(B12:J12)</f>
        <v>8199868396</v>
      </c>
      <c r="L12" s="3">
        <v>0</v>
      </c>
      <c r="M12" s="6">
        <f t="shared" si="0"/>
        <v>8199868396</v>
      </c>
    </row>
    <row r="13" spans="1:13" x14ac:dyDescent="0.25">
      <c r="A13" t="s">
        <v>18</v>
      </c>
      <c r="B13" s="3">
        <v>0</v>
      </c>
      <c r="C13" s="3">
        <v>0</v>
      </c>
      <c r="D13" s="3">
        <v>300553102</v>
      </c>
      <c r="E13" s="3">
        <v>9851766294</v>
      </c>
      <c r="F13" s="3">
        <v>0</v>
      </c>
      <c r="G13" s="3">
        <v>40998994</v>
      </c>
      <c r="H13" s="3">
        <v>5824843308</v>
      </c>
      <c r="I13" s="3">
        <v>0</v>
      </c>
      <c r="J13" s="3">
        <v>0</v>
      </c>
      <c r="K13" s="4">
        <f>SUM(B13:J13)</f>
        <v>16018161698</v>
      </c>
      <c r="L13" s="3">
        <v>3452036871</v>
      </c>
      <c r="M13" s="6">
        <f t="shared" si="0"/>
        <v>19470198569</v>
      </c>
    </row>
    <row r="14" spans="1:13" x14ac:dyDescent="0.25">
      <c r="A14" t="s">
        <v>19</v>
      </c>
      <c r="B14" s="3">
        <v>0</v>
      </c>
      <c r="C14" s="3">
        <v>0</v>
      </c>
      <c r="D14" s="3">
        <v>118647725</v>
      </c>
      <c r="E14" s="3">
        <v>0</v>
      </c>
      <c r="F14" s="3">
        <v>0</v>
      </c>
      <c r="G14" s="3">
        <v>15037506</v>
      </c>
      <c r="H14" s="3">
        <v>22339443665</v>
      </c>
      <c r="I14" s="3">
        <v>0</v>
      </c>
      <c r="J14" s="3">
        <v>0</v>
      </c>
      <c r="K14" s="4">
        <f>SUM(B14:J14)</f>
        <v>22473128896</v>
      </c>
      <c r="L14" s="3">
        <v>0</v>
      </c>
      <c r="M14" s="6">
        <f t="shared" si="0"/>
        <v>22473128896</v>
      </c>
    </row>
    <row r="15" spans="1:13" x14ac:dyDescent="0.25">
      <c r="A15" t="s">
        <v>20</v>
      </c>
      <c r="B15" s="3">
        <v>0</v>
      </c>
      <c r="C15" s="3">
        <v>0</v>
      </c>
      <c r="D15" s="3">
        <v>0</v>
      </c>
      <c r="E15" s="3">
        <v>0</v>
      </c>
      <c r="F15" s="3">
        <v>85711246692</v>
      </c>
      <c r="G15" s="3">
        <v>126411361</v>
      </c>
      <c r="H15" s="3">
        <v>2687642444</v>
      </c>
      <c r="I15" s="3">
        <v>74675958764</v>
      </c>
      <c r="J15" s="3">
        <v>0</v>
      </c>
      <c r="K15" s="4">
        <f>SUM(B15:J15)</f>
        <v>163201259261</v>
      </c>
      <c r="L15" s="3">
        <v>0</v>
      </c>
      <c r="M15" s="6">
        <f t="shared" si="0"/>
        <v>163201259261</v>
      </c>
    </row>
    <row r="16" spans="1:13" x14ac:dyDescent="0.25">
      <c r="A16" t="s">
        <v>21</v>
      </c>
      <c r="B16" s="3">
        <v>0</v>
      </c>
      <c r="C16" s="3">
        <v>0</v>
      </c>
      <c r="D16" s="3">
        <v>338852123</v>
      </c>
      <c r="E16" s="3">
        <v>0</v>
      </c>
      <c r="F16" s="3">
        <v>7930051063</v>
      </c>
      <c r="G16" s="3">
        <v>42905389</v>
      </c>
      <c r="H16" s="3">
        <v>65149104097</v>
      </c>
      <c r="I16" s="3">
        <v>713720967</v>
      </c>
      <c r="J16" s="3">
        <v>0</v>
      </c>
      <c r="K16" s="4">
        <f>SUM(B16:J16)</f>
        <v>74174633639</v>
      </c>
      <c r="L16" s="3">
        <v>543457550</v>
      </c>
      <c r="M16" s="6">
        <f t="shared" si="0"/>
        <v>74718091189</v>
      </c>
    </row>
    <row r="17" spans="1:38" x14ac:dyDescent="0.25">
      <c r="A17" t="s">
        <v>22</v>
      </c>
      <c r="B17" s="3">
        <v>0</v>
      </c>
      <c r="C17" s="3">
        <v>0</v>
      </c>
      <c r="D17" s="3">
        <v>6648453031</v>
      </c>
      <c r="E17" s="3">
        <v>0</v>
      </c>
      <c r="F17" s="3">
        <v>0</v>
      </c>
      <c r="G17" s="3">
        <v>0</v>
      </c>
      <c r="H17" s="3">
        <v>62208587892</v>
      </c>
      <c r="I17" s="3">
        <v>3731276780</v>
      </c>
      <c r="J17" s="3">
        <v>289785102</v>
      </c>
      <c r="K17" s="4">
        <f>SUM(B17:J17)</f>
        <v>72878102805</v>
      </c>
      <c r="L17" s="3">
        <v>0</v>
      </c>
      <c r="M17" s="6">
        <f t="shared" si="0"/>
        <v>72878102805</v>
      </c>
    </row>
    <row r="18" spans="1:38" x14ac:dyDescent="0.25">
      <c r="A18" t="s">
        <v>23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264000</v>
      </c>
      <c r="H18" s="3">
        <v>3334926744</v>
      </c>
      <c r="I18" s="3">
        <v>0</v>
      </c>
      <c r="J18" s="3">
        <v>0</v>
      </c>
      <c r="K18" s="4">
        <f>SUM(B18:J18)</f>
        <v>3335190744</v>
      </c>
      <c r="L18" s="3">
        <v>0</v>
      </c>
      <c r="M18" s="6">
        <f t="shared" si="0"/>
        <v>3335190744</v>
      </c>
    </row>
    <row r="19" spans="1:38" x14ac:dyDescent="0.25">
      <c r="A19" t="s">
        <v>24</v>
      </c>
      <c r="B19" s="3">
        <v>0</v>
      </c>
      <c r="C19" s="3">
        <v>0</v>
      </c>
      <c r="D19" s="3">
        <v>124391214</v>
      </c>
      <c r="E19" s="3">
        <v>0</v>
      </c>
      <c r="F19" s="3">
        <v>0</v>
      </c>
      <c r="G19" s="3">
        <v>0</v>
      </c>
      <c r="H19" s="3">
        <v>34457908220</v>
      </c>
      <c r="I19" s="3">
        <v>180909878378</v>
      </c>
      <c r="J19" s="3">
        <v>0</v>
      </c>
      <c r="K19" s="4">
        <f>SUM(B19:J19)</f>
        <v>215492177812</v>
      </c>
      <c r="L19" s="3">
        <v>0</v>
      </c>
      <c r="M19" s="6">
        <f t="shared" si="0"/>
        <v>215492177812</v>
      </c>
    </row>
    <row r="20" spans="1:38" x14ac:dyDescent="0.25">
      <c r="A20" t="s">
        <v>25</v>
      </c>
      <c r="B20" s="3">
        <v>0</v>
      </c>
      <c r="C20" s="3">
        <v>0</v>
      </c>
      <c r="D20" s="3">
        <v>0</v>
      </c>
      <c r="E20" s="3">
        <v>157311157</v>
      </c>
      <c r="F20" s="3">
        <v>0</v>
      </c>
      <c r="G20" s="3">
        <v>341227552</v>
      </c>
      <c r="H20" s="3">
        <v>640257013</v>
      </c>
      <c r="I20" s="3">
        <v>17785029</v>
      </c>
      <c r="J20" s="3">
        <v>7024988432</v>
      </c>
      <c r="K20" s="4">
        <f>SUM(B20:J20)</f>
        <v>8181569183</v>
      </c>
      <c r="L20" s="3">
        <v>0</v>
      </c>
      <c r="M20" s="6">
        <f t="shared" si="0"/>
        <v>8181569183</v>
      </c>
    </row>
    <row r="21" spans="1:38" x14ac:dyDescent="0.25">
      <c r="A21" t="s">
        <v>26</v>
      </c>
      <c r="B21" s="3">
        <v>0</v>
      </c>
      <c r="C21" s="3">
        <v>0</v>
      </c>
      <c r="D21" s="3">
        <v>105306315</v>
      </c>
      <c r="E21" s="3">
        <v>0</v>
      </c>
      <c r="F21" s="3">
        <v>0</v>
      </c>
      <c r="G21" s="3">
        <v>0</v>
      </c>
      <c r="H21" s="3">
        <v>8973769847</v>
      </c>
      <c r="I21" s="3">
        <v>0</v>
      </c>
      <c r="J21" s="3">
        <v>0</v>
      </c>
      <c r="K21" s="4">
        <f>SUM(B21:J21)</f>
        <v>9079076162</v>
      </c>
      <c r="L21" s="3">
        <v>0</v>
      </c>
      <c r="M21" s="6">
        <f t="shared" si="0"/>
        <v>9079076162</v>
      </c>
    </row>
    <row r="22" spans="1:38" x14ac:dyDescent="0.25">
      <c r="A22" t="s">
        <v>27</v>
      </c>
      <c r="B22" s="3">
        <v>0</v>
      </c>
      <c r="C22" s="3">
        <v>0</v>
      </c>
      <c r="D22" s="3">
        <v>2901644443</v>
      </c>
      <c r="E22" s="3">
        <v>5153719824</v>
      </c>
      <c r="F22" s="3">
        <v>0</v>
      </c>
      <c r="G22" s="3">
        <v>0</v>
      </c>
      <c r="H22" s="3">
        <v>54542649957</v>
      </c>
      <c r="I22" s="3">
        <v>62031191479</v>
      </c>
      <c r="J22" s="3">
        <v>21596562044</v>
      </c>
      <c r="K22" s="4">
        <f>SUM(B22:J22)</f>
        <v>146225767747</v>
      </c>
      <c r="L22" s="3">
        <v>0</v>
      </c>
      <c r="M22" s="6">
        <f t="shared" si="0"/>
        <v>146225767747</v>
      </c>
    </row>
    <row r="23" spans="1:38" x14ac:dyDescent="0.25">
      <c r="A23" t="s">
        <v>28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1028739897</v>
      </c>
      <c r="I23" s="3">
        <v>0</v>
      </c>
      <c r="J23" s="3">
        <v>0</v>
      </c>
      <c r="K23" s="4">
        <f>SUM(B23:J23)</f>
        <v>1028739897</v>
      </c>
      <c r="L23" s="3">
        <v>206571190938</v>
      </c>
      <c r="M23" s="6">
        <f t="shared" si="0"/>
        <v>207599930835</v>
      </c>
    </row>
    <row r="24" spans="1:38" x14ac:dyDescent="0.25">
      <c r="A24" t="s">
        <v>29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428860769</v>
      </c>
      <c r="I24" s="3">
        <v>0</v>
      </c>
      <c r="J24" s="3">
        <v>0</v>
      </c>
      <c r="K24" s="4">
        <f>SUM(B24:J24)</f>
        <v>428860769</v>
      </c>
      <c r="L24" s="3">
        <v>8991521239</v>
      </c>
      <c r="M24" s="6">
        <f t="shared" si="0"/>
        <v>9420382008</v>
      </c>
    </row>
    <row r="25" spans="1:38" x14ac:dyDescent="0.25">
      <c r="A25" t="s">
        <v>30</v>
      </c>
      <c r="B25" s="3">
        <v>3192052385</v>
      </c>
      <c r="C25" s="3">
        <v>0</v>
      </c>
      <c r="D25" s="3">
        <v>0</v>
      </c>
      <c r="E25" s="3">
        <v>0</v>
      </c>
      <c r="F25" s="3">
        <v>0</v>
      </c>
      <c r="G25" s="3">
        <v>8758509</v>
      </c>
      <c r="H25" s="3">
        <v>0</v>
      </c>
      <c r="I25" s="3">
        <v>0</v>
      </c>
      <c r="J25" s="3">
        <v>0</v>
      </c>
      <c r="K25" s="4">
        <f>SUM(B25:J25)</f>
        <v>3200810894</v>
      </c>
      <c r="L25" s="3">
        <v>0</v>
      </c>
      <c r="M25" s="6">
        <f t="shared" si="0"/>
        <v>3200810894</v>
      </c>
    </row>
    <row r="26" spans="1:38" x14ac:dyDescent="0.25">
      <c r="A26" t="s">
        <v>31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4">
        <f>SUM(B26:J26)</f>
        <v>0</v>
      </c>
      <c r="L26" s="3">
        <v>0</v>
      </c>
      <c r="M26" s="6">
        <f t="shared" si="0"/>
        <v>0</v>
      </c>
    </row>
    <row r="27" spans="1:38" s="2" customFormat="1" x14ac:dyDescent="0.25">
      <c r="A27" s="2" t="s">
        <v>32</v>
      </c>
      <c r="B27" s="10">
        <v>3192052385</v>
      </c>
      <c r="C27" s="10">
        <v>0</v>
      </c>
      <c r="D27" s="10">
        <v>18663057713</v>
      </c>
      <c r="E27" s="10">
        <v>117997279112</v>
      </c>
      <c r="F27" s="10">
        <v>890950190753</v>
      </c>
      <c r="G27" s="10">
        <v>842041808221</v>
      </c>
      <c r="H27" s="10">
        <v>522291726020</v>
      </c>
      <c r="I27" s="10">
        <v>418150357382</v>
      </c>
      <c r="J27" s="10">
        <v>29683470790</v>
      </c>
      <c r="K27" s="10">
        <v>2842969942376</v>
      </c>
      <c r="L27" s="10">
        <v>269874047554</v>
      </c>
      <c r="M27" s="9">
        <f t="shared" si="0"/>
        <v>3112843989930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38" x14ac:dyDescent="0.25">
      <c r="B28" s="3"/>
      <c r="C28" s="3"/>
      <c r="D28" s="3"/>
      <c r="E28" s="3"/>
      <c r="F28" s="3"/>
      <c r="G28" s="3"/>
      <c r="H28" s="3"/>
      <c r="I28" s="3"/>
      <c r="J28" s="3"/>
      <c r="K28" s="4"/>
      <c r="L28" s="3"/>
      <c r="M28" s="6"/>
    </row>
    <row r="29" spans="1:38" x14ac:dyDescent="0.25">
      <c r="A29" s="1" t="s">
        <v>33</v>
      </c>
      <c r="B29" s="3"/>
      <c r="C29" s="3"/>
      <c r="D29" s="3"/>
      <c r="E29" s="3"/>
      <c r="F29" s="3"/>
      <c r="G29" s="3"/>
      <c r="H29" s="3"/>
      <c r="I29" s="3"/>
      <c r="J29" s="3"/>
      <c r="K29" s="4"/>
      <c r="L29" s="3"/>
      <c r="M29" s="6"/>
    </row>
    <row r="30" spans="1:38" x14ac:dyDescent="0.25">
      <c r="A30" t="s">
        <v>34</v>
      </c>
      <c r="B30" s="3">
        <v>0</v>
      </c>
      <c r="C30" s="3">
        <v>6706740414</v>
      </c>
      <c r="D30" s="3">
        <v>0</v>
      </c>
      <c r="E30" s="3">
        <v>0</v>
      </c>
      <c r="F30" s="3">
        <v>0</v>
      </c>
      <c r="G30" s="3">
        <v>0</v>
      </c>
      <c r="H30" s="3">
        <v>3562496895</v>
      </c>
      <c r="I30" s="3">
        <v>29810000</v>
      </c>
      <c r="J30" s="3">
        <v>0</v>
      </c>
      <c r="K30" s="4">
        <f>SUM(B30:J30)</f>
        <v>10299047309</v>
      </c>
      <c r="L30" s="3">
        <v>0</v>
      </c>
      <c r="M30" s="6">
        <f t="shared" si="0"/>
        <v>10299047309</v>
      </c>
    </row>
    <row r="31" spans="1:38" x14ac:dyDescent="0.25">
      <c r="A31" t="s">
        <v>35</v>
      </c>
      <c r="B31" s="3">
        <v>0</v>
      </c>
      <c r="C31" s="3">
        <v>1471640382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10496239377</v>
      </c>
      <c r="K31" s="4">
        <f>SUM(B31:J31)</f>
        <v>11967879759</v>
      </c>
      <c r="L31" s="3">
        <v>0</v>
      </c>
      <c r="M31" s="6">
        <f t="shared" si="0"/>
        <v>11967879759</v>
      </c>
    </row>
    <row r="32" spans="1:38" x14ac:dyDescent="0.25">
      <c r="A32" t="s">
        <v>36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4">
        <f>SUM(B32:J32)</f>
        <v>0</v>
      </c>
      <c r="L32" s="3">
        <v>0</v>
      </c>
      <c r="M32" s="6">
        <f t="shared" si="0"/>
        <v>0</v>
      </c>
    </row>
    <row r="33" spans="1:13" x14ac:dyDescent="0.25">
      <c r="A33" t="s">
        <v>37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4">
        <f>SUM(B33:J33)</f>
        <v>0</v>
      </c>
      <c r="L33" s="3">
        <v>0</v>
      </c>
      <c r="M33" s="6">
        <f t="shared" si="0"/>
        <v>0</v>
      </c>
    </row>
    <row r="34" spans="1:13" x14ac:dyDescent="0.25">
      <c r="A34" t="s">
        <v>38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3980000</v>
      </c>
      <c r="I34" s="3">
        <v>0</v>
      </c>
      <c r="J34" s="3">
        <v>9486808016</v>
      </c>
      <c r="K34" s="4">
        <f>SUM(B34:J34)</f>
        <v>9490788016</v>
      </c>
      <c r="L34" s="3">
        <v>0</v>
      </c>
      <c r="M34" s="6">
        <f t="shared" si="0"/>
        <v>9490788016</v>
      </c>
    </row>
    <row r="35" spans="1:13" x14ac:dyDescent="0.25">
      <c r="A35" t="s">
        <v>39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290507036</v>
      </c>
      <c r="I35" s="3">
        <v>0</v>
      </c>
      <c r="J35" s="3">
        <v>0</v>
      </c>
      <c r="K35" s="4">
        <f>SUM(B35:J35)</f>
        <v>290507036</v>
      </c>
      <c r="L35" s="3">
        <v>0</v>
      </c>
      <c r="M35" s="6">
        <f t="shared" si="0"/>
        <v>290507036</v>
      </c>
    </row>
    <row r="36" spans="1:13" x14ac:dyDescent="0.25">
      <c r="A36" t="s">
        <v>40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2567000</v>
      </c>
      <c r="I36" s="3">
        <v>0</v>
      </c>
      <c r="J36" s="3">
        <v>0</v>
      </c>
      <c r="K36" s="4">
        <f>SUM(B36:J36)</f>
        <v>2567000</v>
      </c>
      <c r="L36" s="3">
        <v>0</v>
      </c>
      <c r="M36" s="6">
        <f t="shared" si="0"/>
        <v>2567000</v>
      </c>
    </row>
    <row r="37" spans="1:13" x14ac:dyDescent="0.25">
      <c r="A37" t="s">
        <v>41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4">
        <f>SUM(B37:J37)</f>
        <v>0</v>
      </c>
      <c r="L37" s="3">
        <v>0</v>
      </c>
      <c r="M37" s="6">
        <f t="shared" si="0"/>
        <v>0</v>
      </c>
    </row>
    <row r="38" spans="1:13" x14ac:dyDescent="0.25">
      <c r="A38" t="s">
        <v>42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4">
        <f>SUM(B38:J38)</f>
        <v>0</v>
      </c>
      <c r="L38" s="3">
        <v>0</v>
      </c>
      <c r="M38" s="6">
        <f t="shared" si="0"/>
        <v>0</v>
      </c>
    </row>
    <row r="39" spans="1:13" x14ac:dyDescent="0.25">
      <c r="A39" t="s">
        <v>43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914325745</v>
      </c>
      <c r="I39" s="3">
        <v>0</v>
      </c>
      <c r="J39" s="3">
        <v>0</v>
      </c>
      <c r="K39" s="4">
        <f>SUM(B39:J39)</f>
        <v>914325745</v>
      </c>
      <c r="L39" s="3">
        <v>0</v>
      </c>
      <c r="M39" s="6">
        <f t="shared" si="0"/>
        <v>914325745</v>
      </c>
    </row>
    <row r="40" spans="1:13" x14ac:dyDescent="0.25">
      <c r="A40" t="s">
        <v>44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1115235222</v>
      </c>
      <c r="I40" s="3">
        <v>0</v>
      </c>
      <c r="J40" s="3">
        <v>0</v>
      </c>
      <c r="K40" s="4">
        <f>SUM(B40:J40)</f>
        <v>1115235222</v>
      </c>
      <c r="L40" s="3">
        <v>0</v>
      </c>
      <c r="M40" s="6">
        <f t="shared" si="0"/>
        <v>1115235222</v>
      </c>
    </row>
    <row r="41" spans="1:13" x14ac:dyDescent="0.25">
      <c r="A41" t="s">
        <v>45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297840453</v>
      </c>
      <c r="I41" s="3">
        <v>0</v>
      </c>
      <c r="J41" s="3">
        <v>0</v>
      </c>
      <c r="K41" s="4">
        <f>SUM(B41:J41)</f>
        <v>297840453</v>
      </c>
      <c r="L41" s="3">
        <v>0</v>
      </c>
      <c r="M41" s="6">
        <f t="shared" si="0"/>
        <v>297840453</v>
      </c>
    </row>
    <row r="42" spans="1:13" x14ac:dyDescent="0.25">
      <c r="A42" t="s">
        <v>46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33720750743</v>
      </c>
      <c r="I42" s="3">
        <v>587775400624</v>
      </c>
      <c r="J42" s="3">
        <v>0</v>
      </c>
      <c r="K42" s="4">
        <f>SUM(B42:J42)</f>
        <v>621496151367</v>
      </c>
      <c r="L42" s="3">
        <v>0</v>
      </c>
      <c r="M42" s="6">
        <f t="shared" si="0"/>
        <v>621496151367</v>
      </c>
    </row>
    <row r="43" spans="1:13" x14ac:dyDescent="0.25">
      <c r="A43" t="s">
        <v>47</v>
      </c>
      <c r="B43" s="3">
        <v>0</v>
      </c>
      <c r="C43" s="3">
        <v>0</v>
      </c>
      <c r="D43" s="3">
        <v>0</v>
      </c>
      <c r="E43" s="3">
        <v>17350310836</v>
      </c>
      <c r="F43" s="3">
        <v>0</v>
      </c>
      <c r="G43" s="3">
        <v>0</v>
      </c>
      <c r="H43" s="3">
        <v>239704342</v>
      </c>
      <c r="I43" s="3">
        <v>0</v>
      </c>
      <c r="J43" s="3">
        <v>0</v>
      </c>
      <c r="K43" s="4">
        <f>SUM(B43:J43)</f>
        <v>17590015178</v>
      </c>
      <c r="L43" s="3">
        <v>0</v>
      </c>
      <c r="M43" s="6">
        <f t="shared" si="0"/>
        <v>17590015178</v>
      </c>
    </row>
    <row r="44" spans="1:13" x14ac:dyDescent="0.25">
      <c r="A44" t="s">
        <v>48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2429618348</v>
      </c>
      <c r="H44" s="3">
        <v>28374959</v>
      </c>
      <c r="I44" s="3">
        <v>0</v>
      </c>
      <c r="J44" s="3">
        <v>133128045</v>
      </c>
      <c r="K44" s="4">
        <f>SUM(B44:J44)</f>
        <v>2591121352</v>
      </c>
      <c r="L44" s="3">
        <v>0</v>
      </c>
      <c r="M44" s="6">
        <f t="shared" si="0"/>
        <v>2591121352</v>
      </c>
    </row>
    <row r="45" spans="1:13" x14ac:dyDescent="0.25">
      <c r="A45" t="s">
        <v>49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4">
        <f>SUM(B45:J45)</f>
        <v>0</v>
      </c>
      <c r="L45" s="3">
        <v>0</v>
      </c>
      <c r="M45" s="6">
        <f t="shared" si="0"/>
        <v>0</v>
      </c>
    </row>
    <row r="46" spans="1:13" x14ac:dyDescent="0.25">
      <c r="A46" t="s">
        <v>50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4">
        <f>SUM(B46:J46)</f>
        <v>0</v>
      </c>
      <c r="L46" s="3">
        <v>0</v>
      </c>
      <c r="M46" s="6">
        <f t="shared" si="0"/>
        <v>0</v>
      </c>
    </row>
    <row r="47" spans="1:13" x14ac:dyDescent="0.25">
      <c r="A47" t="s">
        <v>51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402545259</v>
      </c>
      <c r="I47" s="3">
        <v>1367278390</v>
      </c>
      <c r="J47" s="3">
        <v>0</v>
      </c>
      <c r="K47" s="4">
        <f>SUM(B47:J47)</f>
        <v>1769823649</v>
      </c>
      <c r="L47" s="3">
        <v>0</v>
      </c>
      <c r="M47" s="6">
        <f t="shared" si="0"/>
        <v>1769823649</v>
      </c>
    </row>
    <row r="48" spans="1:13" x14ac:dyDescent="0.25">
      <c r="A48" t="s">
        <v>52</v>
      </c>
      <c r="B48" s="3">
        <v>0</v>
      </c>
      <c r="C48" s="3">
        <v>4905813439</v>
      </c>
      <c r="D48" s="3">
        <v>0</v>
      </c>
      <c r="E48" s="3">
        <v>0</v>
      </c>
      <c r="F48" s="3">
        <v>0</v>
      </c>
      <c r="G48" s="3">
        <v>0</v>
      </c>
      <c r="H48" s="3">
        <v>1335884961</v>
      </c>
      <c r="I48" s="3">
        <v>0</v>
      </c>
      <c r="J48" s="3">
        <v>0</v>
      </c>
      <c r="K48" s="4">
        <f>SUM(B48:J48)</f>
        <v>6241698400</v>
      </c>
      <c r="L48" s="3">
        <v>0</v>
      </c>
      <c r="M48" s="6">
        <f t="shared" si="0"/>
        <v>6241698400</v>
      </c>
    </row>
    <row r="49" spans="1:13" x14ac:dyDescent="0.25">
      <c r="A49" t="s">
        <v>53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252758771</v>
      </c>
      <c r="I49" s="3">
        <v>0</v>
      </c>
      <c r="J49" s="3">
        <v>68052988</v>
      </c>
      <c r="K49" s="4">
        <f>SUM(B49:J49)</f>
        <v>320811759</v>
      </c>
      <c r="L49" s="3">
        <v>143453447</v>
      </c>
      <c r="M49" s="6">
        <f t="shared" si="0"/>
        <v>464265206</v>
      </c>
    </row>
    <row r="50" spans="1:13" x14ac:dyDescent="0.25">
      <c r="A50" t="s">
        <v>54</v>
      </c>
      <c r="B50" s="3">
        <v>0</v>
      </c>
      <c r="C50" s="3">
        <v>0</v>
      </c>
      <c r="D50" s="3">
        <v>0</v>
      </c>
      <c r="E50" s="3">
        <v>0</v>
      </c>
      <c r="F50" s="3">
        <v>82921528</v>
      </c>
      <c r="G50" s="3">
        <v>183034166</v>
      </c>
      <c r="H50" s="3">
        <v>104842366</v>
      </c>
      <c r="I50" s="3">
        <v>46720047</v>
      </c>
      <c r="J50" s="3">
        <v>0</v>
      </c>
      <c r="K50" s="4">
        <f>SUM(B50:J50)</f>
        <v>417518107</v>
      </c>
      <c r="L50" s="3">
        <v>0</v>
      </c>
      <c r="M50" s="6">
        <f t="shared" si="0"/>
        <v>417518107</v>
      </c>
    </row>
    <row r="51" spans="1:13" x14ac:dyDescent="0.25">
      <c r="A51" t="s">
        <v>55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1940272020</v>
      </c>
      <c r="I51" s="3">
        <v>0</v>
      </c>
      <c r="J51" s="3">
        <v>120026840617</v>
      </c>
      <c r="K51" s="4">
        <f>SUM(B51:J51)</f>
        <v>121967112637</v>
      </c>
      <c r="L51" s="3">
        <v>0</v>
      </c>
      <c r="M51" s="6">
        <f t="shared" si="0"/>
        <v>121967112637</v>
      </c>
    </row>
    <row r="52" spans="1:13" x14ac:dyDescent="0.25">
      <c r="A52" t="s">
        <v>56</v>
      </c>
      <c r="B52" s="3">
        <v>0</v>
      </c>
      <c r="C52" s="3">
        <v>0</v>
      </c>
      <c r="D52" s="3">
        <v>642073348</v>
      </c>
      <c r="E52" s="3">
        <v>0</v>
      </c>
      <c r="F52" s="3">
        <v>0</v>
      </c>
      <c r="G52" s="3">
        <v>0</v>
      </c>
      <c r="H52" s="3">
        <v>4048044359</v>
      </c>
      <c r="I52" s="3">
        <v>0</v>
      </c>
      <c r="J52" s="3">
        <v>0</v>
      </c>
      <c r="K52" s="4">
        <f>SUM(B52:J52)</f>
        <v>4690117707</v>
      </c>
      <c r="L52" s="3">
        <v>0</v>
      </c>
      <c r="M52" s="6">
        <f t="shared" si="0"/>
        <v>4690117707</v>
      </c>
    </row>
    <row r="53" spans="1:13" x14ac:dyDescent="0.25">
      <c r="A53" t="s">
        <v>57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4">
        <f>SUM(B53:J53)</f>
        <v>0</v>
      </c>
      <c r="L53" s="3">
        <v>0</v>
      </c>
      <c r="M53" s="6">
        <f t="shared" si="0"/>
        <v>0</v>
      </c>
    </row>
    <row r="54" spans="1:13" x14ac:dyDescent="0.25">
      <c r="A54" t="s">
        <v>58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1639821098</v>
      </c>
      <c r="I54" s="3">
        <v>0</v>
      </c>
      <c r="J54" s="3">
        <v>0</v>
      </c>
      <c r="K54" s="4">
        <f>SUM(B54:J54)</f>
        <v>1639821098</v>
      </c>
      <c r="L54" s="3">
        <v>0</v>
      </c>
      <c r="M54" s="6">
        <f t="shared" si="0"/>
        <v>1639821098</v>
      </c>
    </row>
    <row r="55" spans="1:13" x14ac:dyDescent="0.25">
      <c r="A55" t="s">
        <v>59</v>
      </c>
      <c r="B55" s="3">
        <v>0</v>
      </c>
      <c r="C55" s="3">
        <v>0</v>
      </c>
      <c r="D55" s="3">
        <v>0</v>
      </c>
      <c r="E55" s="3">
        <v>174451158</v>
      </c>
      <c r="F55" s="3">
        <v>0</v>
      </c>
      <c r="G55" s="3">
        <v>0</v>
      </c>
      <c r="H55" s="3">
        <v>39962130965</v>
      </c>
      <c r="I55" s="3">
        <v>48344550</v>
      </c>
      <c r="J55" s="3">
        <v>10822500</v>
      </c>
      <c r="K55" s="4">
        <f>SUM(B55:J55)</f>
        <v>40195749173</v>
      </c>
      <c r="L55" s="3">
        <v>0</v>
      </c>
      <c r="M55" s="6">
        <f t="shared" si="0"/>
        <v>40195749173</v>
      </c>
    </row>
    <row r="56" spans="1:13" x14ac:dyDescent="0.25">
      <c r="A56" t="s">
        <v>60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4">
        <f>SUM(B56:J56)</f>
        <v>0</v>
      </c>
      <c r="L56" s="3">
        <v>0</v>
      </c>
      <c r="M56" s="6">
        <f t="shared" si="0"/>
        <v>0</v>
      </c>
    </row>
    <row r="57" spans="1:13" x14ac:dyDescent="0.25">
      <c r="A57" t="s">
        <v>61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1244910477</v>
      </c>
      <c r="K57" s="4">
        <f>SUM(B57:J57)</f>
        <v>1244910477</v>
      </c>
      <c r="L57" s="3">
        <v>0</v>
      </c>
      <c r="M57" s="6">
        <f t="shared" si="0"/>
        <v>1244910477</v>
      </c>
    </row>
    <row r="58" spans="1:13" x14ac:dyDescent="0.25">
      <c r="A58" t="s">
        <v>62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4">
        <f>SUM(B58:J58)</f>
        <v>0</v>
      </c>
      <c r="L58" s="3">
        <v>0</v>
      </c>
      <c r="M58" s="6">
        <f t="shared" si="0"/>
        <v>0</v>
      </c>
    </row>
    <row r="59" spans="1:13" x14ac:dyDescent="0.25">
      <c r="A59" t="s">
        <v>63</v>
      </c>
      <c r="B59" s="3">
        <v>0</v>
      </c>
      <c r="C59" s="3">
        <v>0</v>
      </c>
      <c r="D59" s="3">
        <v>0</v>
      </c>
      <c r="E59" s="3">
        <v>0</v>
      </c>
      <c r="F59" s="3">
        <v>1109489212727</v>
      </c>
      <c r="G59" s="3">
        <v>0</v>
      </c>
      <c r="H59" s="3">
        <v>1661553004</v>
      </c>
      <c r="I59" s="3">
        <v>0</v>
      </c>
      <c r="J59" s="3">
        <v>5033275703545</v>
      </c>
      <c r="K59" s="4">
        <f>SUM(B59:J59)</f>
        <v>6144426469276</v>
      </c>
      <c r="L59" s="3">
        <v>0</v>
      </c>
      <c r="M59" s="6">
        <f t="shared" si="0"/>
        <v>6144426469276</v>
      </c>
    </row>
    <row r="60" spans="1:13" x14ac:dyDescent="0.25">
      <c r="A60" t="s">
        <v>64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31546703</v>
      </c>
      <c r="H60" s="3">
        <v>0</v>
      </c>
      <c r="I60" s="3">
        <v>0</v>
      </c>
      <c r="J60" s="3">
        <v>0</v>
      </c>
      <c r="K60" s="4">
        <f>SUM(B60:J60)</f>
        <v>31546703</v>
      </c>
      <c r="L60" s="3">
        <v>23527623</v>
      </c>
      <c r="M60" s="6">
        <f t="shared" si="0"/>
        <v>55074326</v>
      </c>
    </row>
    <row r="61" spans="1:13" x14ac:dyDescent="0.25">
      <c r="A61" t="s">
        <v>65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38756400</v>
      </c>
      <c r="K61" s="4">
        <f>SUM(B61:J61)</f>
        <v>38756400</v>
      </c>
      <c r="L61" s="3">
        <v>0</v>
      </c>
      <c r="M61" s="6">
        <f t="shared" si="0"/>
        <v>38756400</v>
      </c>
    </row>
    <row r="62" spans="1:13" x14ac:dyDescent="0.25">
      <c r="A62" t="s">
        <v>66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1189471277</v>
      </c>
      <c r="I62" s="3">
        <v>0</v>
      </c>
      <c r="J62" s="3">
        <v>635160013</v>
      </c>
      <c r="K62" s="4">
        <f>SUM(B62:J62)</f>
        <v>1824631290</v>
      </c>
      <c r="L62" s="3">
        <v>0</v>
      </c>
      <c r="M62" s="6">
        <f t="shared" si="0"/>
        <v>1824631290</v>
      </c>
    </row>
    <row r="63" spans="1:13" x14ac:dyDescent="0.25">
      <c r="A63" t="s">
        <v>67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4">
        <f>SUM(B63:J63)</f>
        <v>0</v>
      </c>
      <c r="L63" s="3">
        <v>0</v>
      </c>
      <c r="M63" s="6">
        <f t="shared" si="0"/>
        <v>0</v>
      </c>
    </row>
    <row r="64" spans="1:13" x14ac:dyDescent="0.25">
      <c r="A64" t="s">
        <v>68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4">
        <f>SUM(B64:J64)</f>
        <v>0</v>
      </c>
      <c r="L64" s="3">
        <v>0</v>
      </c>
      <c r="M64" s="6">
        <f t="shared" si="0"/>
        <v>0</v>
      </c>
    </row>
    <row r="65" spans="1:13" x14ac:dyDescent="0.25">
      <c r="A65" t="s">
        <v>69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4">
        <f>SUM(B65:J65)</f>
        <v>0</v>
      </c>
      <c r="L65" s="3">
        <v>0</v>
      </c>
      <c r="M65" s="6">
        <f t="shared" si="0"/>
        <v>0</v>
      </c>
    </row>
    <row r="66" spans="1:13" x14ac:dyDescent="0.25">
      <c r="A66" t="s">
        <v>70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13922237</v>
      </c>
      <c r="H66" s="3">
        <v>5543893467</v>
      </c>
      <c r="I66" s="3">
        <v>0</v>
      </c>
      <c r="J66" s="3">
        <v>0</v>
      </c>
      <c r="K66" s="4">
        <f>SUM(B66:J66)</f>
        <v>5557815704</v>
      </c>
      <c r="L66" s="3">
        <v>0</v>
      </c>
      <c r="M66" s="6">
        <f t="shared" si="0"/>
        <v>5557815704</v>
      </c>
    </row>
    <row r="67" spans="1:13" x14ac:dyDescent="0.25">
      <c r="A67" t="s">
        <v>71</v>
      </c>
      <c r="B67" s="3">
        <v>0</v>
      </c>
      <c r="C67" s="3">
        <v>1019110400</v>
      </c>
      <c r="D67" s="3">
        <v>0</v>
      </c>
      <c r="E67" s="3">
        <v>0</v>
      </c>
      <c r="F67" s="3">
        <v>0</v>
      </c>
      <c r="G67" s="3">
        <v>0</v>
      </c>
      <c r="H67" s="3">
        <v>681295708</v>
      </c>
      <c r="I67" s="3">
        <v>200925066</v>
      </c>
      <c r="J67" s="3">
        <v>3362967</v>
      </c>
      <c r="K67" s="4">
        <f>SUM(B67:J67)</f>
        <v>1904694141</v>
      </c>
      <c r="L67" s="3">
        <v>0</v>
      </c>
      <c r="M67" s="6">
        <f t="shared" si="0"/>
        <v>1904694141</v>
      </c>
    </row>
    <row r="68" spans="1:13" x14ac:dyDescent="0.25">
      <c r="A68" t="s">
        <v>72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4">
        <f>SUM(B68:J68)</f>
        <v>0</v>
      </c>
      <c r="L68" s="3">
        <v>0</v>
      </c>
      <c r="M68" s="6">
        <f t="shared" si="0"/>
        <v>0</v>
      </c>
    </row>
    <row r="69" spans="1:13" x14ac:dyDescent="0.25">
      <c r="A69" t="s">
        <v>73</v>
      </c>
      <c r="B69" s="3">
        <v>5295941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4">
        <f>SUM(B69:J69)</f>
        <v>5295941</v>
      </c>
      <c r="L69" s="3">
        <v>0</v>
      </c>
      <c r="M69" s="6">
        <f t="shared" ref="M69:M132" si="1">K69+L69</f>
        <v>5295941</v>
      </c>
    </row>
    <row r="70" spans="1:13" x14ac:dyDescent="0.25">
      <c r="A70" t="s">
        <v>74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4">
        <f>SUM(B70:J70)</f>
        <v>0</v>
      </c>
      <c r="L70" s="3">
        <v>0</v>
      </c>
      <c r="M70" s="6">
        <f t="shared" si="1"/>
        <v>0</v>
      </c>
    </row>
    <row r="71" spans="1:13" x14ac:dyDescent="0.25">
      <c r="A71" t="s">
        <v>75</v>
      </c>
      <c r="B71" s="3">
        <v>438653980</v>
      </c>
      <c r="C71" s="3">
        <v>0</v>
      </c>
      <c r="D71" s="3">
        <v>0</v>
      </c>
      <c r="E71" s="3">
        <v>1734730071</v>
      </c>
      <c r="F71" s="3">
        <v>0</v>
      </c>
      <c r="G71" s="3">
        <v>0</v>
      </c>
      <c r="H71" s="3">
        <v>200000</v>
      </c>
      <c r="I71" s="3">
        <v>0</v>
      </c>
      <c r="J71" s="3">
        <v>0</v>
      </c>
      <c r="K71" s="4">
        <f>SUM(B71:J71)</f>
        <v>2173584051</v>
      </c>
      <c r="L71" s="3">
        <v>0</v>
      </c>
      <c r="M71" s="6">
        <f t="shared" si="1"/>
        <v>2173584051</v>
      </c>
    </row>
    <row r="72" spans="1:13" x14ac:dyDescent="0.25">
      <c r="A72" t="s">
        <v>76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4">
        <f>SUM(B72:J72)</f>
        <v>0</v>
      </c>
      <c r="L72" s="3">
        <v>0</v>
      </c>
      <c r="M72" s="6">
        <f t="shared" si="1"/>
        <v>0</v>
      </c>
    </row>
    <row r="73" spans="1:13" x14ac:dyDescent="0.25">
      <c r="A73" t="s">
        <v>77</v>
      </c>
      <c r="B73" s="3">
        <v>42029806756</v>
      </c>
      <c r="C73" s="3">
        <v>4561143593</v>
      </c>
      <c r="D73" s="3">
        <v>0</v>
      </c>
      <c r="E73" s="3">
        <v>0</v>
      </c>
      <c r="F73" s="3">
        <v>11658941677</v>
      </c>
      <c r="G73" s="3">
        <v>0</v>
      </c>
      <c r="H73" s="3">
        <v>40568448867</v>
      </c>
      <c r="I73" s="3">
        <v>0</v>
      </c>
      <c r="J73" s="3">
        <v>0</v>
      </c>
      <c r="K73" s="4">
        <f>SUM(B73:J73)</f>
        <v>98818340893</v>
      </c>
      <c r="L73" s="3">
        <v>0</v>
      </c>
      <c r="M73" s="6">
        <f t="shared" si="1"/>
        <v>98818340893</v>
      </c>
    </row>
    <row r="74" spans="1:13" x14ac:dyDescent="0.25">
      <c r="A74" t="s">
        <v>78</v>
      </c>
      <c r="B74" s="3">
        <v>27885609779</v>
      </c>
      <c r="C74" s="3">
        <v>0</v>
      </c>
      <c r="D74" s="3">
        <v>0</v>
      </c>
      <c r="E74" s="3">
        <v>0</v>
      </c>
      <c r="F74" s="3">
        <v>160547022</v>
      </c>
      <c r="G74" s="3">
        <v>0</v>
      </c>
      <c r="H74" s="3">
        <v>145738000677</v>
      </c>
      <c r="I74" s="3">
        <v>0</v>
      </c>
      <c r="J74" s="3">
        <v>0</v>
      </c>
      <c r="K74" s="4">
        <f>SUM(B74:J74)</f>
        <v>173784157478</v>
      </c>
      <c r="L74" s="3">
        <v>8572121319</v>
      </c>
      <c r="M74" s="6">
        <f t="shared" si="1"/>
        <v>182356278797</v>
      </c>
    </row>
    <row r="75" spans="1:13" x14ac:dyDescent="0.25">
      <c r="A75" t="s">
        <v>79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1</v>
      </c>
      <c r="J75" s="3">
        <v>0</v>
      </c>
      <c r="K75" s="4">
        <f>SUM(B75:J75)</f>
        <v>1</v>
      </c>
      <c r="L75" s="3">
        <v>0</v>
      </c>
      <c r="M75" s="6">
        <f t="shared" si="1"/>
        <v>1</v>
      </c>
    </row>
    <row r="76" spans="1:13" x14ac:dyDescent="0.25">
      <c r="A76" t="s">
        <v>80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109740</v>
      </c>
      <c r="I76" s="3">
        <v>0</v>
      </c>
      <c r="J76" s="3">
        <v>187271711</v>
      </c>
      <c r="K76" s="4">
        <f>SUM(B76:J76)</f>
        <v>187381451</v>
      </c>
      <c r="L76" s="3">
        <v>0</v>
      </c>
      <c r="M76" s="6">
        <f t="shared" si="1"/>
        <v>187381451</v>
      </c>
    </row>
    <row r="77" spans="1:13" x14ac:dyDescent="0.25">
      <c r="A77" t="s">
        <v>81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137771615</v>
      </c>
      <c r="I77" s="3">
        <v>0</v>
      </c>
      <c r="J77" s="3">
        <v>0</v>
      </c>
      <c r="K77" s="4">
        <f>SUM(B77:J77)</f>
        <v>137771615</v>
      </c>
      <c r="L77" s="3">
        <v>0</v>
      </c>
      <c r="M77" s="6">
        <f t="shared" si="1"/>
        <v>137771615</v>
      </c>
    </row>
    <row r="78" spans="1:13" x14ac:dyDescent="0.25">
      <c r="A78" t="s">
        <v>82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13986315</v>
      </c>
      <c r="I78" s="3">
        <v>0</v>
      </c>
      <c r="J78" s="3">
        <v>0</v>
      </c>
      <c r="K78" s="4">
        <f>SUM(B78:J78)</f>
        <v>13986315</v>
      </c>
      <c r="L78" s="3">
        <v>0</v>
      </c>
      <c r="M78" s="6">
        <f t="shared" si="1"/>
        <v>13986315</v>
      </c>
    </row>
    <row r="79" spans="1:13" x14ac:dyDescent="0.25">
      <c r="A79" t="s">
        <v>83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354207064</v>
      </c>
      <c r="I79" s="3">
        <v>0</v>
      </c>
      <c r="J79" s="3">
        <v>0</v>
      </c>
      <c r="K79" s="4">
        <f>SUM(B79:J79)</f>
        <v>354207064</v>
      </c>
      <c r="L79" s="3">
        <v>0</v>
      </c>
      <c r="M79" s="6">
        <f t="shared" si="1"/>
        <v>354207064</v>
      </c>
    </row>
    <row r="80" spans="1:13" x14ac:dyDescent="0.25">
      <c r="A80" t="s">
        <v>84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1438850828</v>
      </c>
      <c r="I80" s="3">
        <v>0</v>
      </c>
      <c r="J80" s="3">
        <v>0</v>
      </c>
      <c r="K80" s="4">
        <f>SUM(B80:J80)</f>
        <v>1438850828</v>
      </c>
      <c r="L80" s="3">
        <v>0</v>
      </c>
      <c r="M80" s="6">
        <f t="shared" si="1"/>
        <v>1438850828</v>
      </c>
    </row>
    <row r="81" spans="1:13" x14ac:dyDescent="0.25">
      <c r="A81" t="s">
        <v>85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3222352288</v>
      </c>
      <c r="I81" s="3">
        <v>0</v>
      </c>
      <c r="J81" s="3">
        <v>0</v>
      </c>
      <c r="K81" s="4">
        <f>SUM(B81:J81)</f>
        <v>3222352288</v>
      </c>
      <c r="L81" s="3">
        <v>0</v>
      </c>
      <c r="M81" s="6">
        <f t="shared" si="1"/>
        <v>3222352288</v>
      </c>
    </row>
    <row r="82" spans="1:13" x14ac:dyDescent="0.25">
      <c r="A82" t="s">
        <v>86</v>
      </c>
      <c r="B82" s="3">
        <v>144951001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4">
        <f>SUM(B82:J82)</f>
        <v>144951001</v>
      </c>
      <c r="L82" s="3">
        <v>0</v>
      </c>
      <c r="M82" s="6">
        <f t="shared" si="1"/>
        <v>144951001</v>
      </c>
    </row>
    <row r="83" spans="1:13" x14ac:dyDescent="0.25">
      <c r="A83" t="s">
        <v>87</v>
      </c>
      <c r="B83" s="3">
        <v>0</v>
      </c>
      <c r="C83" s="3">
        <v>0</v>
      </c>
      <c r="D83" s="3">
        <v>0</v>
      </c>
      <c r="E83" s="3">
        <v>27400619</v>
      </c>
      <c r="F83" s="3">
        <v>220959304</v>
      </c>
      <c r="G83" s="3">
        <v>0</v>
      </c>
      <c r="H83" s="3">
        <v>2219367411</v>
      </c>
      <c r="I83" s="3">
        <v>0</v>
      </c>
      <c r="J83" s="3">
        <v>0</v>
      </c>
      <c r="K83" s="4">
        <f>SUM(B83:J83)</f>
        <v>2467727334</v>
      </c>
      <c r="L83" s="3">
        <v>0</v>
      </c>
      <c r="M83" s="6">
        <f t="shared" si="1"/>
        <v>2467727334</v>
      </c>
    </row>
    <row r="84" spans="1:13" x14ac:dyDescent="0.25">
      <c r="A84" t="s">
        <v>88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4">
        <f>SUM(B84:J84)</f>
        <v>0</v>
      </c>
      <c r="L84" s="3">
        <v>0</v>
      </c>
      <c r="M84" s="6">
        <f t="shared" si="1"/>
        <v>0</v>
      </c>
    </row>
    <row r="85" spans="1:13" x14ac:dyDescent="0.25">
      <c r="A85" t="s">
        <v>89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127459611515</v>
      </c>
      <c r="I85" s="3">
        <v>15820294370</v>
      </c>
      <c r="J85" s="3">
        <v>5689835602</v>
      </c>
      <c r="K85" s="4">
        <f>SUM(B85:J85)</f>
        <v>148969741487</v>
      </c>
      <c r="L85" s="3">
        <v>0</v>
      </c>
      <c r="M85" s="6">
        <f t="shared" si="1"/>
        <v>148969741487</v>
      </c>
    </row>
    <row r="86" spans="1:13" x14ac:dyDescent="0.25">
      <c r="A86" t="s">
        <v>90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4">
        <f>SUM(B86:J86)</f>
        <v>0</v>
      </c>
      <c r="L86" s="3">
        <v>0</v>
      </c>
      <c r="M86" s="6">
        <f t="shared" si="1"/>
        <v>0</v>
      </c>
    </row>
    <row r="87" spans="1:13" x14ac:dyDescent="0.25">
      <c r="A87" t="s">
        <v>91</v>
      </c>
      <c r="B87" s="3">
        <v>0</v>
      </c>
      <c r="C87" s="3">
        <v>0</v>
      </c>
      <c r="D87" s="3">
        <v>7468311104</v>
      </c>
      <c r="E87" s="3">
        <v>0</v>
      </c>
      <c r="F87" s="3">
        <v>0</v>
      </c>
      <c r="G87" s="3">
        <v>0</v>
      </c>
      <c r="H87" s="3">
        <v>3973075184</v>
      </c>
      <c r="I87" s="3">
        <v>0</v>
      </c>
      <c r="J87" s="3">
        <v>0</v>
      </c>
      <c r="K87" s="4">
        <f>SUM(B87:J87)</f>
        <v>11441386288</v>
      </c>
      <c r="L87" s="3">
        <v>2515960486</v>
      </c>
      <c r="M87" s="6">
        <f t="shared" si="1"/>
        <v>13957346774</v>
      </c>
    </row>
    <row r="88" spans="1:13" x14ac:dyDescent="0.25">
      <c r="A88" t="s">
        <v>92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15448410837</v>
      </c>
      <c r="I88" s="3">
        <v>0</v>
      </c>
      <c r="J88" s="3">
        <v>2911903335</v>
      </c>
      <c r="K88" s="4">
        <f>SUM(B88:J88)</f>
        <v>18360314172</v>
      </c>
      <c r="L88" s="3">
        <v>0</v>
      </c>
      <c r="M88" s="6">
        <f t="shared" si="1"/>
        <v>18360314172</v>
      </c>
    </row>
    <row r="89" spans="1:13" x14ac:dyDescent="0.25">
      <c r="A89" t="s">
        <v>93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49669462244</v>
      </c>
      <c r="I89" s="3">
        <v>0</v>
      </c>
      <c r="J89" s="3">
        <v>0</v>
      </c>
      <c r="K89" s="4">
        <f>SUM(B89:J89)</f>
        <v>49669462244</v>
      </c>
      <c r="L89" s="3">
        <v>0</v>
      </c>
      <c r="M89" s="6">
        <f t="shared" si="1"/>
        <v>49669462244</v>
      </c>
    </row>
    <row r="90" spans="1:13" x14ac:dyDescent="0.25">
      <c r="A90" t="s">
        <v>94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4">
        <f>SUM(B90:J90)</f>
        <v>0</v>
      </c>
      <c r="L90" s="3">
        <v>0</v>
      </c>
      <c r="M90" s="6">
        <f t="shared" si="1"/>
        <v>0</v>
      </c>
    </row>
    <row r="91" spans="1:13" x14ac:dyDescent="0.25">
      <c r="A91" t="s">
        <v>95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4">
        <f>SUM(B91:J91)</f>
        <v>0</v>
      </c>
      <c r="L91" s="3">
        <v>0</v>
      </c>
      <c r="M91" s="6">
        <f t="shared" si="1"/>
        <v>0</v>
      </c>
    </row>
    <row r="92" spans="1:13" x14ac:dyDescent="0.25">
      <c r="A92" t="s">
        <v>96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4">
        <f>SUM(B92:J92)</f>
        <v>0</v>
      </c>
      <c r="L92" s="3">
        <v>0</v>
      </c>
      <c r="M92" s="6">
        <f t="shared" si="1"/>
        <v>0</v>
      </c>
    </row>
    <row r="93" spans="1:13" x14ac:dyDescent="0.25">
      <c r="A93" t="s">
        <v>97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4302000</v>
      </c>
      <c r="K93" s="4">
        <f>SUM(B93:J93)</f>
        <v>4302000</v>
      </c>
      <c r="L93" s="3">
        <v>0</v>
      </c>
      <c r="M93" s="6">
        <f t="shared" si="1"/>
        <v>4302000</v>
      </c>
    </row>
    <row r="94" spans="1:13" x14ac:dyDescent="0.25">
      <c r="A94" t="s">
        <v>98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2135333060</v>
      </c>
      <c r="I94" s="3">
        <v>0</v>
      </c>
      <c r="J94" s="3">
        <v>0</v>
      </c>
      <c r="K94" s="4">
        <f>SUM(B94:J94)</f>
        <v>2135333060</v>
      </c>
      <c r="L94" s="3">
        <v>0</v>
      </c>
      <c r="M94" s="6">
        <f t="shared" si="1"/>
        <v>2135333060</v>
      </c>
    </row>
    <row r="95" spans="1:13" x14ac:dyDescent="0.25">
      <c r="A95" t="s">
        <v>99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4">
        <f>SUM(B95:J95)</f>
        <v>0</v>
      </c>
      <c r="L95" s="3">
        <v>0</v>
      </c>
      <c r="M95" s="6">
        <f t="shared" si="1"/>
        <v>0</v>
      </c>
    </row>
    <row r="96" spans="1:13" x14ac:dyDescent="0.25">
      <c r="A96" t="s">
        <v>100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4">
        <f>SUM(B96:J96)</f>
        <v>0</v>
      </c>
      <c r="L96" s="3">
        <v>0</v>
      </c>
      <c r="M96" s="6">
        <f t="shared" si="1"/>
        <v>0</v>
      </c>
    </row>
    <row r="97" spans="1:38" x14ac:dyDescent="0.25"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4">
        <f>SUM(B97:J97)</f>
        <v>0</v>
      </c>
      <c r="L97" s="3">
        <v>0</v>
      </c>
      <c r="M97" s="6">
        <f t="shared" si="1"/>
        <v>0</v>
      </c>
    </row>
    <row r="98" spans="1:38" s="2" customFormat="1" x14ac:dyDescent="0.25">
      <c r="A98" s="2" t="s">
        <v>101</v>
      </c>
      <c r="B98" s="10">
        <f>SUM(B30:B97)</f>
        <v>70504317457</v>
      </c>
      <c r="C98" s="10">
        <f t="shared" ref="C98:K98" si="2">SUM(C30:C97)</f>
        <v>18664448228</v>
      </c>
      <c r="D98" s="10">
        <f t="shared" si="2"/>
        <v>8110384452</v>
      </c>
      <c r="E98" s="10">
        <f t="shared" si="2"/>
        <v>19286892684</v>
      </c>
      <c r="F98" s="10">
        <f t="shared" si="2"/>
        <v>1121612582258</v>
      </c>
      <c r="G98" s="10">
        <f t="shared" si="2"/>
        <v>2658121454</v>
      </c>
      <c r="H98" s="10">
        <f t="shared" si="2"/>
        <v>491317483295</v>
      </c>
      <c r="I98" s="10">
        <f t="shared" si="2"/>
        <v>605288773048</v>
      </c>
      <c r="J98" s="10">
        <f t="shared" si="2"/>
        <v>5184213097593</v>
      </c>
      <c r="K98" s="10">
        <f t="shared" si="2"/>
        <v>7521656100469</v>
      </c>
      <c r="L98" s="10">
        <v>11255062875</v>
      </c>
      <c r="M98" s="9">
        <f t="shared" si="1"/>
        <v>7532911163344</v>
      </c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</row>
    <row r="99" spans="1:38" x14ac:dyDescent="0.25">
      <c r="B99" s="3"/>
      <c r="C99" s="3"/>
      <c r="D99" s="3"/>
      <c r="E99" s="3"/>
      <c r="F99" s="3"/>
      <c r="G99" s="3"/>
      <c r="H99" s="3"/>
      <c r="I99" s="3"/>
      <c r="J99" s="3"/>
      <c r="K99" s="4"/>
      <c r="L99" s="3"/>
      <c r="M99" s="6"/>
    </row>
    <row r="100" spans="1:38" x14ac:dyDescent="0.25">
      <c r="A100" s="1" t="s">
        <v>102</v>
      </c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3"/>
      <c r="M100" s="6"/>
    </row>
    <row r="101" spans="1:38" x14ac:dyDescent="0.25">
      <c r="A101" t="s">
        <v>103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1115668</v>
      </c>
      <c r="I101" s="3">
        <v>0</v>
      </c>
      <c r="J101" s="3">
        <v>4830059812</v>
      </c>
      <c r="K101" s="4">
        <f>SUM(B101:J101)</f>
        <v>4831175480</v>
      </c>
      <c r="L101" s="3">
        <v>12420219207</v>
      </c>
      <c r="M101" s="6">
        <f>K101+L101</f>
        <v>17251394687</v>
      </c>
    </row>
    <row r="102" spans="1:38" x14ac:dyDescent="0.25">
      <c r="A102" t="s">
        <v>104</v>
      </c>
      <c r="B102" s="3">
        <v>0</v>
      </c>
      <c r="C102" s="3">
        <v>0</v>
      </c>
      <c r="D102" s="3">
        <v>117765270</v>
      </c>
      <c r="E102" s="3">
        <v>0</v>
      </c>
      <c r="F102" s="3">
        <v>0</v>
      </c>
      <c r="G102" s="3">
        <v>0</v>
      </c>
      <c r="H102" s="3">
        <v>0</v>
      </c>
      <c r="I102" s="3">
        <v>6072157711</v>
      </c>
      <c r="J102" s="3">
        <v>0</v>
      </c>
      <c r="K102" s="4">
        <f>SUM(B102:J102)</f>
        <v>6189922981</v>
      </c>
      <c r="L102" s="3">
        <v>0</v>
      </c>
      <c r="M102" s="6">
        <f t="shared" si="1"/>
        <v>6189922981</v>
      </c>
    </row>
    <row r="103" spans="1:38" x14ac:dyDescent="0.25">
      <c r="A103" t="s">
        <v>105</v>
      </c>
      <c r="B103" s="3">
        <v>0</v>
      </c>
      <c r="C103" s="3">
        <v>0</v>
      </c>
      <c r="D103" s="3">
        <v>5331102771</v>
      </c>
      <c r="E103" s="3">
        <v>0</v>
      </c>
      <c r="F103" s="3">
        <v>0</v>
      </c>
      <c r="G103" s="3">
        <v>0</v>
      </c>
      <c r="H103" s="3">
        <v>2561806153</v>
      </c>
      <c r="I103" s="3">
        <v>0</v>
      </c>
      <c r="J103" s="3">
        <v>0</v>
      </c>
      <c r="K103" s="4">
        <f>SUM(B103:J103)</f>
        <v>7892908924</v>
      </c>
      <c r="L103" s="3">
        <v>0</v>
      </c>
      <c r="M103" s="6">
        <f t="shared" si="1"/>
        <v>7892908924</v>
      </c>
    </row>
    <row r="104" spans="1:38" x14ac:dyDescent="0.25">
      <c r="A104" t="s">
        <v>106</v>
      </c>
      <c r="B104" s="3">
        <v>0</v>
      </c>
      <c r="C104" s="3">
        <v>0</v>
      </c>
      <c r="D104" s="3">
        <v>7545837121</v>
      </c>
      <c r="E104" s="3">
        <v>64126976</v>
      </c>
      <c r="F104" s="3">
        <v>1866818431</v>
      </c>
      <c r="G104" s="3">
        <v>4584420000</v>
      </c>
      <c r="H104" s="3">
        <v>5891484444</v>
      </c>
      <c r="I104" s="3">
        <v>0</v>
      </c>
      <c r="J104" s="3">
        <v>0</v>
      </c>
      <c r="K104" s="4">
        <f>SUM(B104:J104)</f>
        <v>19952686972</v>
      </c>
      <c r="L104" s="3">
        <v>0</v>
      </c>
      <c r="M104" s="6">
        <f t="shared" si="1"/>
        <v>19952686972</v>
      </c>
    </row>
    <row r="105" spans="1:38" x14ac:dyDescent="0.25">
      <c r="A105" t="s">
        <v>107</v>
      </c>
      <c r="B105" s="3">
        <v>0</v>
      </c>
      <c r="C105" s="3">
        <v>0</v>
      </c>
      <c r="D105" s="3">
        <v>223980000</v>
      </c>
      <c r="E105" s="3">
        <v>0</v>
      </c>
      <c r="F105" s="3">
        <v>0</v>
      </c>
      <c r="G105" s="3">
        <v>12000</v>
      </c>
      <c r="H105" s="3">
        <v>21745024</v>
      </c>
      <c r="I105" s="3">
        <v>0</v>
      </c>
      <c r="J105" s="3">
        <v>90908039</v>
      </c>
      <c r="K105" s="4">
        <f>SUM(B105:J105)</f>
        <v>336645063</v>
      </c>
      <c r="L105" s="3">
        <v>0</v>
      </c>
      <c r="M105" s="6">
        <f t="shared" si="1"/>
        <v>336645063</v>
      </c>
    </row>
    <row r="106" spans="1:38" x14ac:dyDescent="0.25">
      <c r="A106" t="s">
        <v>108</v>
      </c>
      <c r="B106" s="3">
        <v>0</v>
      </c>
      <c r="C106" s="3">
        <v>0</v>
      </c>
      <c r="D106" s="3">
        <v>1200000</v>
      </c>
      <c r="E106" s="3">
        <v>0</v>
      </c>
      <c r="F106" s="3">
        <v>0</v>
      </c>
      <c r="G106" s="3">
        <v>0</v>
      </c>
      <c r="H106" s="3">
        <v>48638014</v>
      </c>
      <c r="I106" s="3">
        <v>91949087</v>
      </c>
      <c r="J106" s="3">
        <v>808543750</v>
      </c>
      <c r="K106" s="4">
        <f>SUM(B106:J106)</f>
        <v>950330851</v>
      </c>
      <c r="L106" s="3">
        <v>0</v>
      </c>
      <c r="M106" s="6">
        <f t="shared" si="1"/>
        <v>950330851</v>
      </c>
    </row>
    <row r="107" spans="1:38" x14ac:dyDescent="0.25">
      <c r="A107" t="s">
        <v>109</v>
      </c>
      <c r="B107" s="3">
        <v>0</v>
      </c>
      <c r="C107" s="3">
        <v>0</v>
      </c>
      <c r="D107" s="3">
        <v>1636819961</v>
      </c>
      <c r="E107" s="3">
        <v>0</v>
      </c>
      <c r="F107" s="3">
        <v>0</v>
      </c>
      <c r="G107" s="3">
        <v>0</v>
      </c>
      <c r="H107" s="3">
        <v>141938920</v>
      </c>
      <c r="I107" s="3">
        <v>0</v>
      </c>
      <c r="J107" s="3">
        <v>0</v>
      </c>
      <c r="K107" s="4">
        <f>SUM(B107:J107)</f>
        <v>1778758881</v>
      </c>
      <c r="L107" s="3">
        <v>0</v>
      </c>
      <c r="M107" s="6">
        <f t="shared" si="1"/>
        <v>1778758881</v>
      </c>
    </row>
    <row r="108" spans="1:38" x14ac:dyDescent="0.25">
      <c r="A108" t="s">
        <v>110</v>
      </c>
      <c r="B108" s="3">
        <v>0</v>
      </c>
      <c r="C108" s="3">
        <v>0</v>
      </c>
      <c r="D108" s="3">
        <v>172335582</v>
      </c>
      <c r="E108" s="3">
        <v>0</v>
      </c>
      <c r="F108" s="3">
        <v>0</v>
      </c>
      <c r="G108" s="3">
        <v>0</v>
      </c>
      <c r="H108" s="3">
        <v>58779602</v>
      </c>
      <c r="I108" s="3">
        <v>12990009</v>
      </c>
      <c r="J108" s="3">
        <v>0</v>
      </c>
      <c r="K108" s="4">
        <f>SUM(B108:J108)</f>
        <v>244105193</v>
      </c>
      <c r="L108" s="3">
        <v>0</v>
      </c>
      <c r="M108" s="6">
        <f t="shared" si="1"/>
        <v>244105193</v>
      </c>
    </row>
    <row r="109" spans="1:38" x14ac:dyDescent="0.25">
      <c r="A109" t="s">
        <v>111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3687853981</v>
      </c>
      <c r="I109" s="3">
        <v>0</v>
      </c>
      <c r="J109" s="3">
        <v>0</v>
      </c>
      <c r="K109" s="4">
        <f>SUM(B109:J109)</f>
        <v>3687853981</v>
      </c>
      <c r="L109" s="3">
        <v>0</v>
      </c>
      <c r="M109" s="6">
        <f t="shared" si="1"/>
        <v>3687853981</v>
      </c>
    </row>
    <row r="110" spans="1:38" x14ac:dyDescent="0.25">
      <c r="A110" t="s">
        <v>112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316489160</v>
      </c>
      <c r="I110" s="3">
        <v>0</v>
      </c>
      <c r="J110" s="3">
        <v>0</v>
      </c>
      <c r="K110" s="4">
        <f>SUM(B110:J110)</f>
        <v>316489160</v>
      </c>
      <c r="L110" s="3">
        <v>0</v>
      </c>
      <c r="M110" s="6">
        <f t="shared" si="1"/>
        <v>316489160</v>
      </c>
    </row>
    <row r="111" spans="1:38" x14ac:dyDescent="0.25">
      <c r="A111" t="s">
        <v>113</v>
      </c>
      <c r="B111" s="3">
        <v>0</v>
      </c>
      <c r="C111" s="3">
        <v>975615838</v>
      </c>
      <c r="D111" s="3">
        <v>0</v>
      </c>
      <c r="E111" s="3">
        <v>0</v>
      </c>
      <c r="F111" s="3">
        <v>0</v>
      </c>
      <c r="G111" s="3">
        <v>0</v>
      </c>
      <c r="H111" s="3">
        <v>346932387</v>
      </c>
      <c r="I111" s="3">
        <v>1491137696</v>
      </c>
      <c r="J111" s="3">
        <v>0</v>
      </c>
      <c r="K111" s="4">
        <f>SUM(B111:J111)</f>
        <v>2813685921</v>
      </c>
      <c r="L111" s="3">
        <v>0</v>
      </c>
      <c r="M111" s="6">
        <f t="shared" si="1"/>
        <v>2813685921</v>
      </c>
    </row>
    <row r="112" spans="1:38" x14ac:dyDescent="0.25">
      <c r="A112" t="s">
        <v>114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4">
        <f>SUM(B112:J112)</f>
        <v>0</v>
      </c>
      <c r="L112" s="3">
        <v>0</v>
      </c>
      <c r="M112" s="6">
        <f t="shared" si="1"/>
        <v>0</v>
      </c>
    </row>
    <row r="113" spans="1:38" x14ac:dyDescent="0.25">
      <c r="A113" t="s">
        <v>115</v>
      </c>
      <c r="B113" s="3">
        <v>0</v>
      </c>
      <c r="C113" s="3">
        <v>0</v>
      </c>
      <c r="D113" s="3">
        <v>721795000</v>
      </c>
      <c r="E113" s="3">
        <v>0</v>
      </c>
      <c r="F113" s="3">
        <v>0</v>
      </c>
      <c r="G113" s="3">
        <v>0</v>
      </c>
      <c r="H113" s="3">
        <v>0</v>
      </c>
      <c r="I113" s="3">
        <v>140000000</v>
      </c>
      <c r="J113" s="3">
        <v>0</v>
      </c>
      <c r="K113" s="4">
        <f>SUM(B113:J113)</f>
        <v>861795000</v>
      </c>
      <c r="L113" s="3">
        <v>0</v>
      </c>
      <c r="M113" s="6">
        <f t="shared" si="1"/>
        <v>861795000</v>
      </c>
    </row>
    <row r="114" spans="1:38" x14ac:dyDescent="0.25"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4">
        <f>SUM(B114:J114)</f>
        <v>0</v>
      </c>
      <c r="L114" s="3">
        <v>0</v>
      </c>
      <c r="M114" s="6">
        <f t="shared" si="1"/>
        <v>0</v>
      </c>
    </row>
    <row r="115" spans="1:38" s="2" customFormat="1" x14ac:dyDescent="0.25">
      <c r="A115" s="2" t="s">
        <v>116</v>
      </c>
      <c r="B115" s="10">
        <f>SUM(B99:B114)</f>
        <v>0</v>
      </c>
      <c r="C115" s="10">
        <f t="shared" ref="C115:M115" si="3">SUM(C99:C114)</f>
        <v>975615838</v>
      </c>
      <c r="D115" s="10">
        <f t="shared" si="3"/>
        <v>15750835705</v>
      </c>
      <c r="E115" s="10">
        <f t="shared" si="3"/>
        <v>64126976</v>
      </c>
      <c r="F115" s="10">
        <f t="shared" si="3"/>
        <v>1866818431</v>
      </c>
      <c r="G115" s="10">
        <f t="shared" si="3"/>
        <v>4584432000</v>
      </c>
      <c r="H115" s="10">
        <f t="shared" si="3"/>
        <v>13076783353</v>
      </c>
      <c r="I115" s="10">
        <f t="shared" si="3"/>
        <v>7808234503</v>
      </c>
      <c r="J115" s="10">
        <f t="shared" si="3"/>
        <v>5729511601</v>
      </c>
      <c r="K115" s="10">
        <f t="shared" si="3"/>
        <v>49856358407</v>
      </c>
      <c r="L115" s="10">
        <f t="shared" si="3"/>
        <v>12420219207</v>
      </c>
      <c r="M115" s="10">
        <f t="shared" si="3"/>
        <v>62276577614</v>
      </c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</row>
    <row r="116" spans="1:38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3"/>
      <c r="M116" s="6"/>
    </row>
    <row r="117" spans="1:38" x14ac:dyDescent="0.25">
      <c r="A117" s="1" t="s">
        <v>117</v>
      </c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3"/>
      <c r="M117" s="6"/>
    </row>
    <row r="118" spans="1:38" x14ac:dyDescent="0.25">
      <c r="A118" t="s">
        <v>118</v>
      </c>
      <c r="B118" s="3">
        <v>4467832849</v>
      </c>
      <c r="C118" s="3">
        <v>0</v>
      </c>
      <c r="D118" s="3">
        <v>17885857</v>
      </c>
      <c r="E118" s="3">
        <v>0</v>
      </c>
      <c r="F118" s="3">
        <v>0</v>
      </c>
      <c r="G118" s="3">
        <v>0</v>
      </c>
      <c r="H118" s="3">
        <v>2990909497</v>
      </c>
      <c r="I118" s="3">
        <v>0</v>
      </c>
      <c r="J118" s="3">
        <v>0</v>
      </c>
      <c r="K118" s="4">
        <f>SUM(B118:J118)</f>
        <v>7476628203</v>
      </c>
      <c r="L118" s="3">
        <v>234399574</v>
      </c>
      <c r="M118" s="6">
        <f t="shared" si="1"/>
        <v>7711027777</v>
      </c>
    </row>
    <row r="119" spans="1:38" x14ac:dyDescent="0.25">
      <c r="A119" t="s">
        <v>119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41800188</v>
      </c>
      <c r="I119" s="3">
        <v>0</v>
      </c>
      <c r="J119" s="3">
        <v>0</v>
      </c>
      <c r="K119" s="4">
        <f>SUM(B119:J119)</f>
        <v>41800188</v>
      </c>
      <c r="L119" s="3">
        <v>55427002</v>
      </c>
      <c r="M119" s="6">
        <f t="shared" si="1"/>
        <v>97227190</v>
      </c>
    </row>
    <row r="120" spans="1:38" x14ac:dyDescent="0.25">
      <c r="A120" t="s">
        <v>120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498462900</v>
      </c>
      <c r="I120" s="3">
        <v>0</v>
      </c>
      <c r="J120" s="3">
        <v>2145754855</v>
      </c>
      <c r="K120" s="4">
        <f>SUM(B120:J120)</f>
        <v>2644217755</v>
      </c>
      <c r="L120" s="3">
        <v>0</v>
      </c>
      <c r="M120" s="6">
        <f t="shared" si="1"/>
        <v>2644217755</v>
      </c>
    </row>
    <row r="121" spans="1:38" x14ac:dyDescent="0.25">
      <c r="A121" t="s">
        <v>121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44231803</v>
      </c>
      <c r="I121" s="3">
        <v>0</v>
      </c>
      <c r="J121" s="3">
        <v>0</v>
      </c>
      <c r="K121" s="4">
        <f>SUM(B121:J121)</f>
        <v>44231803</v>
      </c>
      <c r="L121" s="3">
        <v>0</v>
      </c>
      <c r="M121" s="6">
        <f t="shared" si="1"/>
        <v>44231803</v>
      </c>
    </row>
    <row r="122" spans="1:38" x14ac:dyDescent="0.25">
      <c r="A122" t="s">
        <v>122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267286364</v>
      </c>
      <c r="I122" s="3">
        <v>0</v>
      </c>
      <c r="J122" s="3">
        <v>0</v>
      </c>
      <c r="K122" s="4">
        <f>SUM(B122:J122)</f>
        <v>267286364</v>
      </c>
      <c r="L122" s="3">
        <v>3580454</v>
      </c>
      <c r="M122" s="6">
        <f t="shared" si="1"/>
        <v>270866818</v>
      </c>
    </row>
    <row r="123" spans="1:38" x14ac:dyDescent="0.25">
      <c r="A123" t="s">
        <v>123</v>
      </c>
      <c r="B123" s="3">
        <v>145234124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150433768</v>
      </c>
      <c r="I123" s="3">
        <v>45860350</v>
      </c>
      <c r="J123" s="3">
        <v>0</v>
      </c>
      <c r="K123" s="4">
        <f>SUM(B123:J123)</f>
        <v>341528242</v>
      </c>
      <c r="L123" s="3">
        <v>18441738</v>
      </c>
      <c r="M123" s="6">
        <f t="shared" si="1"/>
        <v>359969980</v>
      </c>
    </row>
    <row r="124" spans="1:38" x14ac:dyDescent="0.25">
      <c r="A124" t="s">
        <v>124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3398531401</v>
      </c>
      <c r="I124" s="3">
        <v>0</v>
      </c>
      <c r="J124" s="3">
        <v>0</v>
      </c>
      <c r="K124" s="4">
        <f>SUM(B124:J124)</f>
        <v>3398531401</v>
      </c>
      <c r="L124" s="3">
        <v>62046315</v>
      </c>
      <c r="M124" s="6">
        <f t="shared" si="1"/>
        <v>3460577716</v>
      </c>
    </row>
    <row r="125" spans="1:38" x14ac:dyDescent="0.25">
      <c r="A125" t="s">
        <v>125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15252476</v>
      </c>
      <c r="I125" s="3">
        <v>0</v>
      </c>
      <c r="J125" s="3">
        <v>0</v>
      </c>
      <c r="K125" s="4">
        <f>SUM(B125:J125)</f>
        <v>15252476</v>
      </c>
      <c r="L125" s="3">
        <v>0</v>
      </c>
      <c r="M125" s="6">
        <f t="shared" si="1"/>
        <v>15252476</v>
      </c>
    </row>
    <row r="126" spans="1:38" x14ac:dyDescent="0.25">
      <c r="A126" t="s">
        <v>126</v>
      </c>
      <c r="B126" s="3">
        <v>302076263</v>
      </c>
      <c r="C126" s="3">
        <v>0</v>
      </c>
      <c r="D126" s="3">
        <v>19746698</v>
      </c>
      <c r="E126" s="3">
        <v>0</v>
      </c>
      <c r="F126" s="3">
        <v>0</v>
      </c>
      <c r="G126" s="3">
        <v>0</v>
      </c>
      <c r="H126" s="3">
        <v>65185200</v>
      </c>
      <c r="I126" s="3">
        <v>0</v>
      </c>
      <c r="J126" s="3">
        <v>0</v>
      </c>
      <c r="K126" s="4">
        <f>SUM(B126:J126)</f>
        <v>387008161</v>
      </c>
      <c r="L126" s="3">
        <v>73203538</v>
      </c>
      <c r="M126" s="6">
        <f t="shared" si="1"/>
        <v>460211699</v>
      </c>
    </row>
    <row r="127" spans="1:38" x14ac:dyDescent="0.25">
      <c r="A127" t="s">
        <v>127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4">
        <f>SUM(B127:J127)</f>
        <v>0</v>
      </c>
      <c r="L127" s="3">
        <v>0</v>
      </c>
      <c r="M127" s="6">
        <f t="shared" si="1"/>
        <v>0</v>
      </c>
    </row>
    <row r="128" spans="1:38" x14ac:dyDescent="0.25">
      <c r="A128" t="s">
        <v>128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264994594</v>
      </c>
      <c r="I128" s="3">
        <v>0</v>
      </c>
      <c r="J128" s="3">
        <v>19860</v>
      </c>
      <c r="K128" s="4">
        <f>SUM(B128:J128)</f>
        <v>265014454</v>
      </c>
      <c r="L128" s="3">
        <v>0</v>
      </c>
      <c r="M128" s="6">
        <f t="shared" si="1"/>
        <v>265014454</v>
      </c>
    </row>
    <row r="129" spans="1:38" x14ac:dyDescent="0.25">
      <c r="A129" t="s">
        <v>129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220440</v>
      </c>
      <c r="I129" s="3">
        <v>0</v>
      </c>
      <c r="J129" s="3">
        <v>0</v>
      </c>
      <c r="K129" s="4">
        <f>SUM(B129:J129)</f>
        <v>220440</v>
      </c>
      <c r="L129" s="3">
        <v>0</v>
      </c>
      <c r="M129" s="6">
        <f t="shared" si="1"/>
        <v>220440</v>
      </c>
    </row>
    <row r="130" spans="1:38" x14ac:dyDescent="0.25">
      <c r="A130" t="s">
        <v>130</v>
      </c>
      <c r="B130" s="3">
        <v>605263438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43219822</v>
      </c>
      <c r="I130" s="3">
        <v>0</v>
      </c>
      <c r="J130" s="3">
        <v>0</v>
      </c>
      <c r="K130" s="4">
        <f>SUM(B130:J130)</f>
        <v>648483260</v>
      </c>
      <c r="L130" s="3">
        <v>0</v>
      </c>
      <c r="M130" s="6">
        <f t="shared" si="1"/>
        <v>648483260</v>
      </c>
    </row>
    <row r="131" spans="1:38" x14ac:dyDescent="0.25">
      <c r="A131" t="s">
        <v>131</v>
      </c>
      <c r="B131" s="3">
        <v>0</v>
      </c>
      <c r="C131" s="3">
        <v>0</v>
      </c>
      <c r="D131" s="3">
        <v>0</v>
      </c>
      <c r="E131" s="3">
        <v>0</v>
      </c>
      <c r="F131" s="3">
        <v>334636</v>
      </c>
      <c r="G131" s="3">
        <v>366787905</v>
      </c>
      <c r="H131" s="3">
        <v>0</v>
      </c>
      <c r="I131" s="3">
        <v>0</v>
      </c>
      <c r="J131" s="3">
        <v>491773962</v>
      </c>
      <c r="K131" s="4">
        <f>SUM(B131:J131)</f>
        <v>858896503</v>
      </c>
      <c r="L131" s="3">
        <v>68781465</v>
      </c>
      <c r="M131" s="6">
        <f t="shared" si="1"/>
        <v>927677968</v>
      </c>
    </row>
    <row r="132" spans="1:38" x14ac:dyDescent="0.25">
      <c r="A132" t="s">
        <v>132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157737014</v>
      </c>
      <c r="I132" s="3">
        <v>0</v>
      </c>
      <c r="J132" s="3">
        <v>0</v>
      </c>
      <c r="K132" s="4">
        <f>SUM(B132:J132)</f>
        <v>157737014</v>
      </c>
      <c r="L132" s="3">
        <v>0</v>
      </c>
      <c r="M132" s="6">
        <f t="shared" si="1"/>
        <v>157737014</v>
      </c>
    </row>
    <row r="133" spans="1:38" x14ac:dyDescent="0.25">
      <c r="A133" t="s">
        <v>133</v>
      </c>
      <c r="B133" s="3">
        <v>0</v>
      </c>
      <c r="C133" s="3">
        <v>1201660602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494746891</v>
      </c>
      <c r="K133" s="4">
        <f>SUM(B133:J133)</f>
        <v>1696407493</v>
      </c>
      <c r="L133" s="3">
        <v>0</v>
      </c>
      <c r="M133" s="6">
        <f t="shared" ref="M133:M196" si="4">K133+L133</f>
        <v>1696407493</v>
      </c>
    </row>
    <row r="134" spans="1:38" x14ac:dyDescent="0.25">
      <c r="A134" t="s">
        <v>134</v>
      </c>
      <c r="B134" s="3">
        <v>0</v>
      </c>
      <c r="C134" s="3">
        <v>0</v>
      </c>
      <c r="D134" s="3">
        <v>38955329</v>
      </c>
      <c r="E134" s="3">
        <v>0</v>
      </c>
      <c r="F134" s="3">
        <v>0</v>
      </c>
      <c r="G134" s="3">
        <v>0</v>
      </c>
      <c r="H134" s="3">
        <v>417485198</v>
      </c>
      <c r="I134" s="3">
        <v>88000000</v>
      </c>
      <c r="J134" s="3">
        <v>0</v>
      </c>
      <c r="K134" s="4">
        <f>SUM(B134:J134)</f>
        <v>544440527</v>
      </c>
      <c r="L134" s="3">
        <v>0</v>
      </c>
      <c r="M134" s="6">
        <f t="shared" si="4"/>
        <v>544440527</v>
      </c>
    </row>
    <row r="135" spans="1:38" x14ac:dyDescent="0.25">
      <c r="A135" t="s">
        <v>135</v>
      </c>
      <c r="B135" s="3">
        <v>732277705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4">
        <f>SUM(B135:J135)</f>
        <v>732277705</v>
      </c>
      <c r="L135" s="3">
        <v>0</v>
      </c>
      <c r="M135" s="6">
        <f t="shared" si="4"/>
        <v>732277705</v>
      </c>
    </row>
    <row r="136" spans="1:38" x14ac:dyDescent="0.25">
      <c r="A136" t="s">
        <v>136</v>
      </c>
      <c r="B136" s="3">
        <v>813297879</v>
      </c>
      <c r="C136" s="3">
        <v>1468639</v>
      </c>
      <c r="D136" s="3">
        <v>0</v>
      </c>
      <c r="E136" s="3">
        <v>0</v>
      </c>
      <c r="F136" s="3">
        <v>0</v>
      </c>
      <c r="G136" s="3">
        <v>180740078</v>
      </c>
      <c r="H136" s="3">
        <v>28109166</v>
      </c>
      <c r="I136" s="3">
        <v>0</v>
      </c>
      <c r="J136" s="3">
        <v>135979781</v>
      </c>
      <c r="K136" s="4">
        <f>SUM(B136:J136)</f>
        <v>1159595543</v>
      </c>
      <c r="L136" s="3">
        <v>100931529</v>
      </c>
      <c r="M136" s="6">
        <f t="shared" si="4"/>
        <v>1260527072</v>
      </c>
    </row>
    <row r="137" spans="1:38" x14ac:dyDescent="0.25">
      <c r="A137" t="s">
        <v>137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1422822820</v>
      </c>
      <c r="I137" s="3">
        <v>0</v>
      </c>
      <c r="J137" s="3">
        <v>681519578</v>
      </c>
      <c r="K137" s="4">
        <f>SUM(B137:J137)</f>
        <v>2104342398</v>
      </c>
      <c r="L137" s="3">
        <v>0</v>
      </c>
      <c r="M137" s="6">
        <f t="shared" si="4"/>
        <v>2104342398</v>
      </c>
    </row>
    <row r="138" spans="1:38" x14ac:dyDescent="0.25">
      <c r="A138" t="s">
        <v>138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4053967</v>
      </c>
      <c r="H138" s="3">
        <v>0</v>
      </c>
      <c r="I138" s="3">
        <v>0</v>
      </c>
      <c r="J138" s="3">
        <v>0</v>
      </c>
      <c r="K138" s="4">
        <f>SUM(B138:J138)</f>
        <v>4053967</v>
      </c>
      <c r="L138" s="3">
        <v>0</v>
      </c>
      <c r="M138" s="6">
        <f t="shared" si="4"/>
        <v>4053967</v>
      </c>
    </row>
    <row r="139" spans="1:38" x14ac:dyDescent="0.25">
      <c r="A139" t="s">
        <v>139</v>
      </c>
      <c r="B139" s="3">
        <v>24253369</v>
      </c>
      <c r="C139" s="3">
        <v>0</v>
      </c>
      <c r="D139" s="3">
        <v>0</v>
      </c>
      <c r="E139" s="3">
        <v>0</v>
      </c>
      <c r="F139" s="3">
        <v>0</v>
      </c>
      <c r="G139" s="3">
        <v>299417361</v>
      </c>
      <c r="H139" s="3">
        <v>0</v>
      </c>
      <c r="I139" s="3">
        <v>0</v>
      </c>
      <c r="J139" s="3">
        <v>0</v>
      </c>
      <c r="K139" s="4">
        <f>SUM(B139:J139)</f>
        <v>323670730</v>
      </c>
      <c r="L139" s="3">
        <v>0</v>
      </c>
      <c r="M139" s="6">
        <f t="shared" si="4"/>
        <v>323670730</v>
      </c>
    </row>
    <row r="140" spans="1:38" x14ac:dyDescent="0.25"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4">
        <f>SUM(B140:J140)</f>
        <v>0</v>
      </c>
      <c r="L140" s="3">
        <v>0</v>
      </c>
      <c r="M140" s="6">
        <f t="shared" si="4"/>
        <v>0</v>
      </c>
    </row>
    <row r="141" spans="1:38" s="2" customFormat="1" x14ac:dyDescent="0.25">
      <c r="A141" s="2" t="s">
        <v>140</v>
      </c>
      <c r="B141" s="10">
        <f>SUM(B118:B140)</f>
        <v>7090235627</v>
      </c>
      <c r="C141" s="10">
        <f t="shared" ref="C141:M141" si="5">SUM(C118:C140)</f>
        <v>1203129241</v>
      </c>
      <c r="D141" s="10">
        <f t="shared" si="5"/>
        <v>76587884</v>
      </c>
      <c r="E141" s="10">
        <f t="shared" si="5"/>
        <v>0</v>
      </c>
      <c r="F141" s="10">
        <f t="shared" si="5"/>
        <v>334636</v>
      </c>
      <c r="G141" s="10">
        <f t="shared" si="5"/>
        <v>850999311</v>
      </c>
      <c r="H141" s="10">
        <f t="shared" si="5"/>
        <v>9806682651</v>
      </c>
      <c r="I141" s="10">
        <f t="shared" si="5"/>
        <v>133860350</v>
      </c>
      <c r="J141" s="10">
        <f t="shared" si="5"/>
        <v>3949794927</v>
      </c>
      <c r="K141" s="10">
        <f t="shared" si="5"/>
        <v>23111624627</v>
      </c>
      <c r="L141" s="10">
        <f t="shared" si="5"/>
        <v>616811615</v>
      </c>
      <c r="M141" s="10">
        <f t="shared" si="5"/>
        <v>23728436242</v>
      </c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</row>
    <row r="142" spans="1:38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3"/>
      <c r="M142" s="6"/>
    </row>
    <row r="143" spans="1:38" x14ac:dyDescent="0.25">
      <c r="A143" t="s">
        <v>141</v>
      </c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3"/>
      <c r="M143" s="6"/>
    </row>
    <row r="144" spans="1:38" x14ac:dyDescent="0.25">
      <c r="A144" t="s">
        <v>142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4">
        <f>SUM(B144:J144)</f>
        <v>0</v>
      </c>
      <c r="L144" s="3">
        <v>0</v>
      </c>
      <c r="M144" s="6">
        <f t="shared" si="4"/>
        <v>0</v>
      </c>
    </row>
    <row r="145" spans="1:13" x14ac:dyDescent="0.25">
      <c r="A145" t="s">
        <v>143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4">
        <f>SUM(B145:J145)</f>
        <v>0</v>
      </c>
      <c r="L145" s="3">
        <v>0</v>
      </c>
      <c r="M145" s="6">
        <f t="shared" si="4"/>
        <v>0</v>
      </c>
    </row>
    <row r="146" spans="1:13" x14ac:dyDescent="0.25">
      <c r="A146" t="s">
        <v>144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662381769</v>
      </c>
      <c r="I146" s="3">
        <v>0</v>
      </c>
      <c r="J146" s="3">
        <v>0</v>
      </c>
      <c r="K146" s="4">
        <f>SUM(B146:J146)</f>
        <v>662381769</v>
      </c>
      <c r="L146" s="3">
        <v>0</v>
      </c>
      <c r="M146" s="6">
        <f t="shared" si="4"/>
        <v>662381769</v>
      </c>
    </row>
    <row r="147" spans="1:13" x14ac:dyDescent="0.25">
      <c r="A147" t="s">
        <v>145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4">
        <f>SUM(B147:J147)</f>
        <v>0</v>
      </c>
      <c r="L147" s="3">
        <v>0</v>
      </c>
      <c r="M147" s="6">
        <f t="shared" si="4"/>
        <v>0</v>
      </c>
    </row>
    <row r="148" spans="1:13" x14ac:dyDescent="0.25">
      <c r="A148" t="s">
        <v>146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7002136516</v>
      </c>
      <c r="J148" s="3">
        <v>0</v>
      </c>
      <c r="K148" s="4">
        <f>SUM(B148:J148)</f>
        <v>7002136516</v>
      </c>
      <c r="L148" s="3">
        <v>0</v>
      </c>
      <c r="M148" s="6">
        <f t="shared" si="4"/>
        <v>7002136516</v>
      </c>
    </row>
    <row r="149" spans="1:13" x14ac:dyDescent="0.25">
      <c r="A149" t="s">
        <v>147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4">
        <f>SUM(B149:J149)</f>
        <v>0</v>
      </c>
      <c r="L149" s="3">
        <v>0</v>
      </c>
      <c r="M149" s="6">
        <f t="shared" si="4"/>
        <v>0</v>
      </c>
    </row>
    <row r="150" spans="1:13" x14ac:dyDescent="0.25">
      <c r="A150" t="s">
        <v>148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647597919</v>
      </c>
      <c r="I150" s="3">
        <v>0</v>
      </c>
      <c r="J150" s="3">
        <v>0</v>
      </c>
      <c r="K150" s="4">
        <f>SUM(B150:J150)</f>
        <v>647597919</v>
      </c>
      <c r="L150" s="3">
        <v>0</v>
      </c>
      <c r="M150" s="6">
        <f t="shared" si="4"/>
        <v>647597919</v>
      </c>
    </row>
    <row r="151" spans="1:13" x14ac:dyDescent="0.25">
      <c r="A151" t="s">
        <v>149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114239724</v>
      </c>
      <c r="K151" s="4">
        <f>SUM(B151:J151)</f>
        <v>114239724</v>
      </c>
      <c r="L151" s="3">
        <v>0</v>
      </c>
      <c r="M151" s="6">
        <f t="shared" si="4"/>
        <v>114239724</v>
      </c>
    </row>
    <row r="152" spans="1:13" x14ac:dyDescent="0.25">
      <c r="A152" t="s">
        <v>150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4">
        <f>SUM(B152:J152)</f>
        <v>0</v>
      </c>
      <c r="L152" s="3">
        <v>0</v>
      </c>
      <c r="M152" s="6">
        <f t="shared" si="4"/>
        <v>0</v>
      </c>
    </row>
    <row r="153" spans="1:13" x14ac:dyDescent="0.25">
      <c r="A153" t="s">
        <v>151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1</v>
      </c>
      <c r="I153" s="3">
        <v>0</v>
      </c>
      <c r="J153" s="3">
        <v>0</v>
      </c>
      <c r="K153" s="4">
        <f>SUM(B153:J153)</f>
        <v>1</v>
      </c>
      <c r="L153" s="3">
        <v>0</v>
      </c>
      <c r="M153" s="6">
        <f t="shared" si="4"/>
        <v>1</v>
      </c>
    </row>
    <row r="154" spans="1:13" x14ac:dyDescent="0.25">
      <c r="A154" t="s">
        <v>152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4">
        <f>SUM(B154:J154)</f>
        <v>0</v>
      </c>
      <c r="L154" s="3">
        <v>0</v>
      </c>
      <c r="M154" s="6">
        <f t="shared" si="4"/>
        <v>0</v>
      </c>
    </row>
    <row r="155" spans="1:13" x14ac:dyDescent="0.25">
      <c r="A155" t="s">
        <v>153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4">
        <f>SUM(B155:J155)</f>
        <v>0</v>
      </c>
      <c r="L155" s="3">
        <v>0</v>
      </c>
      <c r="M155" s="6">
        <f t="shared" si="4"/>
        <v>0</v>
      </c>
    </row>
    <row r="156" spans="1:13" x14ac:dyDescent="0.25">
      <c r="A156" t="s">
        <v>154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4">
        <f>SUM(B156:J156)</f>
        <v>0</v>
      </c>
      <c r="L156" s="3">
        <v>0</v>
      </c>
      <c r="M156" s="6">
        <f t="shared" si="4"/>
        <v>0</v>
      </c>
    </row>
    <row r="157" spans="1:13" x14ac:dyDescent="0.25">
      <c r="A157" t="s">
        <v>155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4">
        <f>SUM(B157:J157)</f>
        <v>0</v>
      </c>
      <c r="L157" s="3">
        <v>0</v>
      </c>
      <c r="M157" s="6">
        <f t="shared" si="4"/>
        <v>0</v>
      </c>
    </row>
    <row r="158" spans="1:13" x14ac:dyDescent="0.25">
      <c r="A158" t="s">
        <v>156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4">
        <f>SUM(B158:J158)</f>
        <v>0</v>
      </c>
      <c r="L158" s="3">
        <v>0</v>
      </c>
      <c r="M158" s="6">
        <f t="shared" si="4"/>
        <v>0</v>
      </c>
    </row>
    <row r="159" spans="1:13" x14ac:dyDescent="0.25">
      <c r="A159" t="s">
        <v>157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4">
        <f>SUM(B159:J159)</f>
        <v>0</v>
      </c>
      <c r="L159" s="3">
        <v>0</v>
      </c>
      <c r="M159" s="6">
        <f t="shared" si="4"/>
        <v>0</v>
      </c>
    </row>
    <row r="160" spans="1:13" x14ac:dyDescent="0.25">
      <c r="A160" t="s">
        <v>158</v>
      </c>
      <c r="B160" s="3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4">
        <f>SUM(B160:J160)</f>
        <v>0</v>
      </c>
      <c r="L160" s="3">
        <v>0</v>
      </c>
      <c r="M160" s="6">
        <f t="shared" si="4"/>
        <v>0</v>
      </c>
    </row>
    <row r="161" spans="1:13" x14ac:dyDescent="0.25">
      <c r="A161" t="s">
        <v>159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4">
        <f>SUM(B161:J161)</f>
        <v>0</v>
      </c>
      <c r="L161" s="3">
        <v>0</v>
      </c>
      <c r="M161" s="6">
        <f t="shared" si="4"/>
        <v>0</v>
      </c>
    </row>
    <row r="162" spans="1:13" x14ac:dyDescent="0.25">
      <c r="A162" t="s">
        <v>160</v>
      </c>
      <c r="B162" s="3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4">
        <f>SUM(B162:J162)</f>
        <v>0</v>
      </c>
      <c r="L162" s="3">
        <v>0</v>
      </c>
      <c r="M162" s="6">
        <f t="shared" si="4"/>
        <v>0</v>
      </c>
    </row>
    <row r="163" spans="1:13" x14ac:dyDescent="0.25">
      <c r="A163" t="s">
        <v>161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4">
        <f>SUM(B163:J163)</f>
        <v>0</v>
      </c>
      <c r="L163" s="3">
        <v>0</v>
      </c>
      <c r="M163" s="6">
        <f t="shared" si="4"/>
        <v>0</v>
      </c>
    </row>
    <row r="164" spans="1:13" x14ac:dyDescent="0.25">
      <c r="A164" t="s">
        <v>162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4">
        <f>SUM(B164:J164)</f>
        <v>0</v>
      </c>
      <c r="L164" s="3">
        <v>0</v>
      </c>
      <c r="M164" s="6">
        <f t="shared" si="4"/>
        <v>0</v>
      </c>
    </row>
    <row r="165" spans="1:13" x14ac:dyDescent="0.25">
      <c r="A165" t="s">
        <v>163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4">
        <f>SUM(B165:J165)</f>
        <v>0</v>
      </c>
      <c r="L165" s="3">
        <v>0</v>
      </c>
      <c r="M165" s="6">
        <f t="shared" si="4"/>
        <v>0</v>
      </c>
    </row>
    <row r="166" spans="1:13" x14ac:dyDescent="0.25">
      <c r="A166" t="s">
        <v>164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4">
        <f>SUM(B166:J166)</f>
        <v>0</v>
      </c>
      <c r="L166" s="3">
        <v>0</v>
      </c>
      <c r="M166" s="6">
        <f t="shared" si="4"/>
        <v>0</v>
      </c>
    </row>
    <row r="167" spans="1:13" x14ac:dyDescent="0.25">
      <c r="A167" t="s">
        <v>165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4">
        <f>SUM(B167:J167)</f>
        <v>0</v>
      </c>
      <c r="L167" s="3">
        <v>0</v>
      </c>
      <c r="M167" s="6">
        <f t="shared" si="4"/>
        <v>0</v>
      </c>
    </row>
    <row r="168" spans="1:13" x14ac:dyDescent="0.25">
      <c r="A168" t="s">
        <v>166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4">
        <f>SUM(B168:J168)</f>
        <v>0</v>
      </c>
      <c r="L168" s="3">
        <v>0</v>
      </c>
      <c r="M168" s="6">
        <f t="shared" si="4"/>
        <v>0</v>
      </c>
    </row>
    <row r="169" spans="1:13" x14ac:dyDescent="0.25">
      <c r="A169" t="s">
        <v>167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4">
        <f>SUM(B169:J169)</f>
        <v>0</v>
      </c>
      <c r="L169" s="3">
        <v>0</v>
      </c>
      <c r="M169" s="6">
        <f t="shared" si="4"/>
        <v>0</v>
      </c>
    </row>
    <row r="170" spans="1:13" x14ac:dyDescent="0.25">
      <c r="A170" t="s">
        <v>168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4">
        <f>SUM(B170:J170)</f>
        <v>0</v>
      </c>
      <c r="L170" s="3">
        <v>0</v>
      </c>
      <c r="M170" s="6">
        <f t="shared" si="4"/>
        <v>0</v>
      </c>
    </row>
    <row r="171" spans="1:13" x14ac:dyDescent="0.25">
      <c r="A171" t="s">
        <v>169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4">
        <f>SUM(B171:J171)</f>
        <v>0</v>
      </c>
      <c r="L171" s="3">
        <v>0</v>
      </c>
      <c r="M171" s="6">
        <f t="shared" si="4"/>
        <v>0</v>
      </c>
    </row>
    <row r="172" spans="1:13" x14ac:dyDescent="0.25">
      <c r="A172" t="s">
        <v>170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4">
        <f>SUM(B172:J172)</f>
        <v>0</v>
      </c>
      <c r="L172" s="3">
        <v>0</v>
      </c>
      <c r="M172" s="6">
        <f t="shared" si="4"/>
        <v>0</v>
      </c>
    </row>
    <row r="173" spans="1:13" x14ac:dyDescent="0.25">
      <c r="A173" t="s">
        <v>171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4">
        <f>SUM(B173:J173)</f>
        <v>0</v>
      </c>
      <c r="L173" s="3">
        <v>0</v>
      </c>
      <c r="M173" s="6">
        <f t="shared" si="4"/>
        <v>0</v>
      </c>
    </row>
    <row r="174" spans="1:13" x14ac:dyDescent="0.25">
      <c r="A174" t="s">
        <v>172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4">
        <f>SUM(B174:J174)</f>
        <v>0</v>
      </c>
      <c r="L174" s="3">
        <v>0</v>
      </c>
      <c r="M174" s="6">
        <f t="shared" si="4"/>
        <v>0</v>
      </c>
    </row>
    <row r="175" spans="1:13" x14ac:dyDescent="0.25">
      <c r="A175" t="s">
        <v>173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4">
        <f>SUM(B175:J175)</f>
        <v>0</v>
      </c>
      <c r="L175" s="3">
        <v>0</v>
      </c>
      <c r="M175" s="6">
        <f t="shared" si="4"/>
        <v>0</v>
      </c>
    </row>
    <row r="176" spans="1:13" x14ac:dyDescent="0.25">
      <c r="A176" t="s">
        <v>174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4">
        <f>SUM(B176:J176)</f>
        <v>0</v>
      </c>
      <c r="L176" s="3">
        <v>0</v>
      </c>
      <c r="M176" s="6">
        <f t="shared" si="4"/>
        <v>0</v>
      </c>
    </row>
    <row r="177" spans="1:38" x14ac:dyDescent="0.25">
      <c r="A177" t="s">
        <v>175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4">
        <f>SUM(B177:J177)</f>
        <v>0</v>
      </c>
      <c r="L177" s="3">
        <v>0</v>
      </c>
      <c r="M177" s="6">
        <f t="shared" si="4"/>
        <v>0</v>
      </c>
    </row>
    <row r="178" spans="1:38" x14ac:dyDescent="0.25">
      <c r="A178" t="s">
        <v>176</v>
      </c>
      <c r="B178" s="3">
        <v>30204660</v>
      </c>
      <c r="C178" s="3">
        <v>60882089</v>
      </c>
      <c r="D178" s="3">
        <v>133275718</v>
      </c>
      <c r="E178" s="3">
        <v>82201701</v>
      </c>
      <c r="F178" s="3">
        <v>23781011</v>
      </c>
      <c r="G178" s="3">
        <v>0</v>
      </c>
      <c r="H178" s="3">
        <v>0</v>
      </c>
      <c r="I178" s="3">
        <v>0</v>
      </c>
      <c r="J178" s="3">
        <v>20441614</v>
      </c>
      <c r="K178" s="4">
        <f>SUM(B178:J178)</f>
        <v>350786793</v>
      </c>
      <c r="L178" s="3">
        <v>0</v>
      </c>
      <c r="M178" s="6">
        <f t="shared" si="4"/>
        <v>350786793</v>
      </c>
    </row>
    <row r="179" spans="1:38" x14ac:dyDescent="0.25">
      <c r="A179" t="s">
        <v>177</v>
      </c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4">
        <f>SUM(B179:J179)</f>
        <v>0</v>
      </c>
      <c r="L179" s="3">
        <v>0</v>
      </c>
      <c r="M179" s="6">
        <f t="shared" si="4"/>
        <v>0</v>
      </c>
    </row>
    <row r="180" spans="1:38" x14ac:dyDescent="0.25">
      <c r="A180" t="s">
        <v>178</v>
      </c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4">
        <f>SUM(B180:J180)</f>
        <v>0</v>
      </c>
      <c r="L180" s="3">
        <v>0</v>
      </c>
      <c r="M180" s="6">
        <f t="shared" si="4"/>
        <v>0</v>
      </c>
    </row>
    <row r="181" spans="1:38" x14ac:dyDescent="0.25">
      <c r="A181" t="s">
        <v>179</v>
      </c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4">
        <f>SUM(B181:J181)</f>
        <v>0</v>
      </c>
      <c r="L181" s="3">
        <v>0</v>
      </c>
      <c r="M181" s="6">
        <f t="shared" si="4"/>
        <v>0</v>
      </c>
    </row>
    <row r="182" spans="1:38" x14ac:dyDescent="0.25">
      <c r="A182" t="s">
        <v>180</v>
      </c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4">
        <f>SUM(B182:J182)</f>
        <v>0</v>
      </c>
      <c r="L182" s="3">
        <v>0</v>
      </c>
      <c r="M182" s="6">
        <f t="shared" si="4"/>
        <v>0</v>
      </c>
    </row>
    <row r="183" spans="1:38" x14ac:dyDescent="0.25"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4">
        <f>SUM(B183:J183)</f>
        <v>0</v>
      </c>
      <c r="L183" s="3">
        <v>0</v>
      </c>
      <c r="M183" s="6">
        <f t="shared" si="4"/>
        <v>0</v>
      </c>
    </row>
    <row r="184" spans="1:38" s="2" customFormat="1" x14ac:dyDescent="0.25">
      <c r="A184" s="2" t="s">
        <v>181</v>
      </c>
      <c r="B184" s="10">
        <f>SUM(B144:B183)</f>
        <v>30204660</v>
      </c>
      <c r="C184" s="10">
        <f t="shared" ref="C184:M184" si="6">SUM(C144:C183)</f>
        <v>60882089</v>
      </c>
      <c r="D184" s="10">
        <f t="shared" si="6"/>
        <v>133275718</v>
      </c>
      <c r="E184" s="10">
        <f t="shared" si="6"/>
        <v>82201701</v>
      </c>
      <c r="F184" s="10">
        <f t="shared" si="6"/>
        <v>23781011</v>
      </c>
      <c r="G184" s="10">
        <f t="shared" si="6"/>
        <v>0</v>
      </c>
      <c r="H184" s="10">
        <f t="shared" si="6"/>
        <v>1309979689</v>
      </c>
      <c r="I184" s="10">
        <f t="shared" si="6"/>
        <v>7002136516</v>
      </c>
      <c r="J184" s="10">
        <f t="shared" si="6"/>
        <v>134681338</v>
      </c>
      <c r="K184" s="10">
        <f t="shared" si="6"/>
        <v>8777142722</v>
      </c>
      <c r="L184" s="10">
        <f t="shared" si="6"/>
        <v>0</v>
      </c>
      <c r="M184" s="10">
        <f t="shared" si="6"/>
        <v>8777142722</v>
      </c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</row>
    <row r="185" spans="1:38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3"/>
      <c r="M185" s="6">
        <f t="shared" si="4"/>
        <v>0</v>
      </c>
    </row>
    <row r="186" spans="1:38" x14ac:dyDescent="0.25">
      <c r="A186" s="1" t="s">
        <v>182</v>
      </c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3"/>
      <c r="M186" s="6">
        <f t="shared" si="4"/>
        <v>0</v>
      </c>
    </row>
    <row r="187" spans="1:38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3"/>
      <c r="M187" s="6">
        <f t="shared" si="4"/>
        <v>0</v>
      </c>
    </row>
    <row r="188" spans="1:38" x14ac:dyDescent="0.25">
      <c r="A188" t="s">
        <v>183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91944658</v>
      </c>
      <c r="I188" s="3">
        <v>0</v>
      </c>
      <c r="J188" s="3">
        <v>0</v>
      </c>
      <c r="K188" s="4">
        <v>91944658</v>
      </c>
      <c r="L188" s="3">
        <v>382947056</v>
      </c>
      <c r="M188" s="6">
        <f t="shared" si="4"/>
        <v>474891714</v>
      </c>
    </row>
    <row r="189" spans="1:38" x14ac:dyDescent="0.25">
      <c r="A189" t="s">
        <v>184</v>
      </c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214750126</v>
      </c>
      <c r="H189" s="3">
        <v>37299426</v>
      </c>
      <c r="I189" s="3">
        <v>0</v>
      </c>
      <c r="J189" s="3">
        <v>0</v>
      </c>
      <c r="K189" s="4">
        <v>252049552</v>
      </c>
      <c r="L189" s="3">
        <v>0</v>
      </c>
      <c r="M189" s="6">
        <f t="shared" si="4"/>
        <v>252049552</v>
      </c>
    </row>
    <row r="190" spans="1:38" x14ac:dyDescent="0.25">
      <c r="A190" t="s">
        <v>185</v>
      </c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152721822</v>
      </c>
      <c r="I190" s="3">
        <v>0</v>
      </c>
      <c r="J190" s="3">
        <v>0</v>
      </c>
      <c r="K190" s="4">
        <v>152721822</v>
      </c>
      <c r="L190" s="3">
        <v>0</v>
      </c>
      <c r="M190" s="6">
        <f t="shared" si="4"/>
        <v>152721822</v>
      </c>
    </row>
    <row r="191" spans="1:38" x14ac:dyDescent="0.25">
      <c r="A191" t="s">
        <v>186</v>
      </c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3186573</v>
      </c>
      <c r="I191" s="3">
        <v>0</v>
      </c>
      <c r="J191" s="3">
        <v>0</v>
      </c>
      <c r="K191" s="4">
        <v>3186573</v>
      </c>
      <c r="L191" s="3">
        <v>0</v>
      </c>
      <c r="M191" s="6">
        <f t="shared" si="4"/>
        <v>3186573</v>
      </c>
    </row>
    <row r="192" spans="1:38" x14ac:dyDescent="0.25">
      <c r="A192" t="s">
        <v>187</v>
      </c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>
        <v>6656211</v>
      </c>
      <c r="H192" s="3">
        <v>1094782034</v>
      </c>
      <c r="I192" s="3">
        <v>0</v>
      </c>
      <c r="J192" s="3">
        <v>0</v>
      </c>
      <c r="K192" s="4">
        <v>1101438245</v>
      </c>
      <c r="L192" s="3">
        <v>102719696</v>
      </c>
      <c r="M192" s="6">
        <f t="shared" si="4"/>
        <v>1204157941</v>
      </c>
    </row>
    <row r="193" spans="1:38" x14ac:dyDescent="0.25">
      <c r="A193" t="s">
        <v>188</v>
      </c>
      <c r="B193" s="3">
        <v>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13633380</v>
      </c>
      <c r="I193" s="3">
        <v>0</v>
      </c>
      <c r="J193" s="3">
        <v>285530828</v>
      </c>
      <c r="K193" s="4">
        <v>299164208</v>
      </c>
      <c r="L193" s="3">
        <v>0</v>
      </c>
      <c r="M193" s="6">
        <f t="shared" si="4"/>
        <v>299164208</v>
      </c>
    </row>
    <row r="194" spans="1:38" x14ac:dyDescent="0.25">
      <c r="A194" t="s">
        <v>189</v>
      </c>
      <c r="B194" s="3">
        <v>0</v>
      </c>
      <c r="C194" s="3">
        <v>0</v>
      </c>
      <c r="D194" s="3">
        <v>14079233</v>
      </c>
      <c r="E194" s="3">
        <v>0</v>
      </c>
      <c r="F194" s="3">
        <v>0</v>
      </c>
      <c r="G194" s="3">
        <v>0</v>
      </c>
      <c r="H194" s="3">
        <v>351891268</v>
      </c>
      <c r="I194" s="3">
        <v>0</v>
      </c>
      <c r="J194" s="3">
        <v>0</v>
      </c>
      <c r="K194" s="4">
        <v>365970501</v>
      </c>
      <c r="L194" s="3">
        <v>28532767</v>
      </c>
      <c r="M194" s="6">
        <f t="shared" si="4"/>
        <v>394503268</v>
      </c>
    </row>
    <row r="195" spans="1:38" x14ac:dyDescent="0.25">
      <c r="A195" t="s">
        <v>190</v>
      </c>
      <c r="B195" s="3">
        <v>300847586</v>
      </c>
      <c r="C195" s="3">
        <v>0</v>
      </c>
      <c r="D195" s="3">
        <v>0</v>
      </c>
      <c r="E195" s="3">
        <v>0</v>
      </c>
      <c r="F195" s="3">
        <v>637063233</v>
      </c>
      <c r="G195" s="3">
        <v>7428512</v>
      </c>
      <c r="H195" s="3">
        <v>77515101</v>
      </c>
      <c r="I195" s="3">
        <v>0</v>
      </c>
      <c r="J195" s="3">
        <v>0</v>
      </c>
      <c r="K195" s="4">
        <v>1022854432</v>
      </c>
      <c r="L195" s="3">
        <v>31723800</v>
      </c>
      <c r="M195" s="6">
        <f t="shared" si="4"/>
        <v>1054578232</v>
      </c>
    </row>
    <row r="196" spans="1:38" x14ac:dyDescent="0.25">
      <c r="A196" t="s">
        <v>191</v>
      </c>
      <c r="B196" s="3">
        <v>0</v>
      </c>
      <c r="C196" s="3">
        <v>0</v>
      </c>
      <c r="D196" s="3">
        <v>103497838</v>
      </c>
      <c r="E196" s="3">
        <v>0</v>
      </c>
      <c r="F196" s="3">
        <v>0</v>
      </c>
      <c r="G196" s="3">
        <v>47689595</v>
      </c>
      <c r="H196" s="3">
        <v>555538346</v>
      </c>
      <c r="I196" s="3">
        <v>0</v>
      </c>
      <c r="J196" s="3">
        <v>0</v>
      </c>
      <c r="K196" s="4">
        <v>706725779</v>
      </c>
      <c r="L196" s="3">
        <v>0</v>
      </c>
      <c r="M196" s="6">
        <f t="shared" si="4"/>
        <v>706725779</v>
      </c>
    </row>
    <row r="197" spans="1:38" x14ac:dyDescent="0.25">
      <c r="A197" t="s">
        <v>192</v>
      </c>
      <c r="B197" s="3">
        <v>0</v>
      </c>
      <c r="C197" s="3">
        <v>0</v>
      </c>
      <c r="D197" s="3">
        <v>67378995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4">
        <v>67378995</v>
      </c>
      <c r="L197" s="3">
        <v>232609699</v>
      </c>
      <c r="M197" s="6">
        <f t="shared" ref="M197:M260" si="7">K197+L197</f>
        <v>299988694</v>
      </c>
    </row>
    <row r="198" spans="1:38" s="2" customFormat="1" x14ac:dyDescent="0.25">
      <c r="A198" s="2" t="s">
        <v>193</v>
      </c>
      <c r="B198" s="10">
        <f>SUM(B188:B197)</f>
        <v>300847586</v>
      </c>
      <c r="C198" s="10">
        <f t="shared" ref="C198:M198" si="8">SUM(C188:C197)</f>
        <v>0</v>
      </c>
      <c r="D198" s="10">
        <f t="shared" si="8"/>
        <v>184956066</v>
      </c>
      <c r="E198" s="10">
        <f t="shared" si="8"/>
        <v>0</v>
      </c>
      <c r="F198" s="10">
        <f t="shared" si="8"/>
        <v>637063233</v>
      </c>
      <c r="G198" s="10">
        <f t="shared" si="8"/>
        <v>276524444</v>
      </c>
      <c r="H198" s="10">
        <f t="shared" si="8"/>
        <v>2378512608</v>
      </c>
      <c r="I198" s="10">
        <f t="shared" si="8"/>
        <v>0</v>
      </c>
      <c r="J198" s="10">
        <f t="shared" si="8"/>
        <v>285530828</v>
      </c>
      <c r="K198" s="10">
        <f t="shared" si="8"/>
        <v>4063434765</v>
      </c>
      <c r="L198" s="10">
        <f t="shared" si="8"/>
        <v>778533018</v>
      </c>
      <c r="M198" s="10">
        <f t="shared" si="8"/>
        <v>4841967783</v>
      </c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</row>
    <row r="199" spans="1:38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3"/>
      <c r="M199" s="6"/>
    </row>
    <row r="200" spans="1:38" x14ac:dyDescent="0.25">
      <c r="A200" s="1" t="s">
        <v>194</v>
      </c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3"/>
      <c r="M200" s="6"/>
    </row>
    <row r="201" spans="1:38" x14ac:dyDescent="0.25">
      <c r="A201" t="s">
        <v>195</v>
      </c>
      <c r="B201" s="3">
        <v>0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20300346</v>
      </c>
      <c r="I201" s="3">
        <v>0</v>
      </c>
      <c r="J201" s="3">
        <v>0</v>
      </c>
      <c r="K201" s="4">
        <f>SUM(B201:J201)</f>
        <v>20300346</v>
      </c>
      <c r="L201" s="3">
        <v>0</v>
      </c>
      <c r="M201" s="6">
        <f t="shared" si="7"/>
        <v>20300346</v>
      </c>
    </row>
    <row r="202" spans="1:38" x14ac:dyDescent="0.25">
      <c r="A202" t="s">
        <v>196</v>
      </c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99116734</v>
      </c>
      <c r="I202" s="3">
        <v>0</v>
      </c>
      <c r="J202" s="3">
        <v>0</v>
      </c>
      <c r="K202" s="4">
        <f>SUM(B202:J202)</f>
        <v>99116734</v>
      </c>
      <c r="L202" s="3">
        <v>0</v>
      </c>
      <c r="M202" s="6">
        <f t="shared" si="7"/>
        <v>99116734</v>
      </c>
    </row>
    <row r="203" spans="1:38" x14ac:dyDescent="0.25">
      <c r="A203" t="s">
        <v>197</v>
      </c>
      <c r="B203" s="3">
        <v>0</v>
      </c>
      <c r="C203" s="3">
        <v>0</v>
      </c>
      <c r="D203" s="3">
        <v>0</v>
      </c>
      <c r="E203" s="3">
        <v>0</v>
      </c>
      <c r="F203" s="3">
        <v>0</v>
      </c>
      <c r="G203" s="3">
        <v>156000</v>
      </c>
      <c r="H203" s="3">
        <v>63257706</v>
      </c>
      <c r="I203" s="3">
        <v>0</v>
      </c>
      <c r="J203" s="3">
        <v>0</v>
      </c>
      <c r="K203" s="4">
        <f>SUM(B203:J203)</f>
        <v>63413706</v>
      </c>
      <c r="L203" s="3">
        <v>0</v>
      </c>
      <c r="M203" s="6">
        <f t="shared" si="7"/>
        <v>63413706</v>
      </c>
    </row>
    <row r="204" spans="1:38" x14ac:dyDescent="0.25">
      <c r="A204" t="s">
        <v>198</v>
      </c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4287000</v>
      </c>
      <c r="I204" s="3">
        <v>0</v>
      </c>
      <c r="J204" s="3">
        <v>0</v>
      </c>
      <c r="K204" s="4">
        <f>SUM(B204:J204)</f>
        <v>4287000</v>
      </c>
      <c r="L204" s="3">
        <v>0</v>
      </c>
      <c r="M204" s="6">
        <f t="shared" si="7"/>
        <v>4287000</v>
      </c>
    </row>
    <row r="205" spans="1:38" x14ac:dyDescent="0.25">
      <c r="A205" t="s">
        <v>199</v>
      </c>
      <c r="B205" s="3">
        <v>0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142230903</v>
      </c>
      <c r="I205" s="3">
        <v>1126899277</v>
      </c>
      <c r="J205" s="3">
        <v>0</v>
      </c>
      <c r="K205" s="4">
        <f>SUM(B205:J205)</f>
        <v>1269130180</v>
      </c>
      <c r="L205" s="3">
        <v>69090455</v>
      </c>
      <c r="M205" s="6">
        <f t="shared" si="7"/>
        <v>1338220635</v>
      </c>
    </row>
    <row r="206" spans="1:38" x14ac:dyDescent="0.25">
      <c r="A206" t="s">
        <v>200</v>
      </c>
      <c r="B206" s="3">
        <v>0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280141753</v>
      </c>
      <c r="I206" s="3">
        <v>0</v>
      </c>
      <c r="J206" s="3">
        <v>0</v>
      </c>
      <c r="K206" s="4">
        <f>SUM(B206:J206)</f>
        <v>280141753</v>
      </c>
      <c r="L206" s="3">
        <v>0</v>
      </c>
      <c r="M206" s="6">
        <f t="shared" si="7"/>
        <v>280141753</v>
      </c>
    </row>
    <row r="207" spans="1:38" x14ac:dyDescent="0.25">
      <c r="A207" t="s">
        <v>201</v>
      </c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318887357</v>
      </c>
      <c r="I207" s="3">
        <v>0</v>
      </c>
      <c r="J207" s="3">
        <v>0</v>
      </c>
      <c r="K207" s="4">
        <f>SUM(B207:J207)</f>
        <v>318887357</v>
      </c>
      <c r="L207" s="3">
        <v>0</v>
      </c>
      <c r="M207" s="6">
        <f t="shared" si="7"/>
        <v>318887357</v>
      </c>
    </row>
    <row r="208" spans="1:38" x14ac:dyDescent="0.25">
      <c r="A208" t="s">
        <v>202</v>
      </c>
      <c r="B208" s="3">
        <v>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4">
        <f>SUM(B208:J208)</f>
        <v>0</v>
      </c>
      <c r="L208" s="3">
        <v>949339871</v>
      </c>
      <c r="M208" s="6">
        <f t="shared" si="7"/>
        <v>949339871</v>
      </c>
    </row>
    <row r="209" spans="1:13" x14ac:dyDescent="0.25">
      <c r="A209" t="s">
        <v>203</v>
      </c>
      <c r="B209" s="3">
        <v>7894637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4">
        <f>SUM(B209:J209)</f>
        <v>7894637</v>
      </c>
      <c r="L209" s="3">
        <v>0</v>
      </c>
      <c r="M209" s="6">
        <f t="shared" si="7"/>
        <v>7894637</v>
      </c>
    </row>
    <row r="210" spans="1:13" x14ac:dyDescent="0.25">
      <c r="A210" t="s">
        <v>204</v>
      </c>
      <c r="B210" s="3">
        <v>0</v>
      </c>
      <c r="C210" s="3">
        <v>0</v>
      </c>
      <c r="D210" s="3">
        <v>0</v>
      </c>
      <c r="E210" s="3">
        <v>0</v>
      </c>
      <c r="F210" s="3">
        <v>0</v>
      </c>
      <c r="G210" s="3">
        <v>9000</v>
      </c>
      <c r="H210" s="3">
        <v>46762443</v>
      </c>
      <c r="I210" s="3">
        <v>0</v>
      </c>
      <c r="J210" s="3">
        <v>0</v>
      </c>
      <c r="K210" s="4">
        <f>SUM(B210:J210)</f>
        <v>46771443</v>
      </c>
      <c r="L210" s="3">
        <v>0</v>
      </c>
      <c r="M210" s="6">
        <f t="shared" si="7"/>
        <v>46771443</v>
      </c>
    </row>
    <row r="211" spans="1:13" x14ac:dyDescent="0.25">
      <c r="A211" t="s">
        <v>205</v>
      </c>
      <c r="B211" s="3">
        <v>0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42332846</v>
      </c>
      <c r="I211" s="3">
        <v>0</v>
      </c>
      <c r="J211" s="3">
        <v>0</v>
      </c>
      <c r="K211" s="4">
        <f>SUM(B211:J211)</f>
        <v>42332846</v>
      </c>
      <c r="L211" s="3">
        <v>0</v>
      </c>
      <c r="M211" s="6">
        <f t="shared" si="7"/>
        <v>42332846</v>
      </c>
    </row>
    <row r="212" spans="1:13" x14ac:dyDescent="0.25">
      <c r="A212" t="s">
        <v>206</v>
      </c>
      <c r="B212" s="3">
        <v>3191768</v>
      </c>
      <c r="C212" s="3">
        <v>0</v>
      </c>
      <c r="D212" s="3">
        <v>73673850</v>
      </c>
      <c r="E212" s="3">
        <v>0</v>
      </c>
      <c r="F212" s="3">
        <v>0</v>
      </c>
      <c r="G212" s="3">
        <v>0</v>
      </c>
      <c r="H212" s="3">
        <v>384193291</v>
      </c>
      <c r="I212" s="3">
        <v>143423709</v>
      </c>
      <c r="J212" s="3">
        <v>0</v>
      </c>
      <c r="K212" s="4">
        <f>SUM(B212:J212)</f>
        <v>604482618</v>
      </c>
      <c r="L212" s="3">
        <v>271634389</v>
      </c>
      <c r="M212" s="6">
        <f t="shared" si="7"/>
        <v>876117007</v>
      </c>
    </row>
    <row r="213" spans="1:13" x14ac:dyDescent="0.25">
      <c r="A213" t="s">
        <v>207</v>
      </c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117365491</v>
      </c>
      <c r="I213" s="3">
        <v>0</v>
      </c>
      <c r="J213" s="3">
        <v>0</v>
      </c>
      <c r="K213" s="4">
        <f>SUM(B213:J213)</f>
        <v>117365491</v>
      </c>
      <c r="L213" s="3">
        <v>0</v>
      </c>
      <c r="M213" s="6">
        <f t="shared" si="7"/>
        <v>117365491</v>
      </c>
    </row>
    <row r="214" spans="1:13" x14ac:dyDescent="0.25">
      <c r="A214" t="s">
        <v>208</v>
      </c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6040769</v>
      </c>
      <c r="H214" s="3">
        <v>0</v>
      </c>
      <c r="I214" s="3">
        <v>7351594695</v>
      </c>
      <c r="J214" s="3">
        <v>4827700</v>
      </c>
      <c r="K214" s="4">
        <f>SUM(B214:J214)</f>
        <v>7362463164</v>
      </c>
      <c r="L214" s="3">
        <v>0</v>
      </c>
      <c r="M214" s="6">
        <f t="shared" si="7"/>
        <v>7362463164</v>
      </c>
    </row>
    <row r="215" spans="1:13" x14ac:dyDescent="0.25">
      <c r="A215" t="s">
        <v>209</v>
      </c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298745000</v>
      </c>
      <c r="I215" s="3">
        <v>0</v>
      </c>
      <c r="J215" s="3">
        <v>0</v>
      </c>
      <c r="K215" s="4">
        <f>SUM(B215:J215)</f>
        <v>298745000</v>
      </c>
      <c r="L215" s="3">
        <v>0</v>
      </c>
      <c r="M215" s="6">
        <f t="shared" si="7"/>
        <v>298745000</v>
      </c>
    </row>
    <row r="216" spans="1:13" x14ac:dyDescent="0.25">
      <c r="A216" t="s">
        <v>210</v>
      </c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51045469</v>
      </c>
      <c r="I216" s="3">
        <v>0</v>
      </c>
      <c r="J216" s="3">
        <v>0</v>
      </c>
      <c r="K216" s="4">
        <f>SUM(B216:J216)</f>
        <v>51045469</v>
      </c>
      <c r="L216" s="3">
        <v>0</v>
      </c>
      <c r="M216" s="6">
        <f t="shared" si="7"/>
        <v>51045469</v>
      </c>
    </row>
    <row r="217" spans="1:13" x14ac:dyDescent="0.25">
      <c r="A217" t="s">
        <v>211</v>
      </c>
      <c r="B217" s="3">
        <v>0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41550453</v>
      </c>
      <c r="I217" s="3">
        <v>0</v>
      </c>
      <c r="J217" s="3">
        <v>0</v>
      </c>
      <c r="K217" s="4">
        <f>SUM(B217:J217)</f>
        <v>41550453</v>
      </c>
      <c r="L217" s="3">
        <v>0</v>
      </c>
      <c r="M217" s="6">
        <f t="shared" si="7"/>
        <v>41550453</v>
      </c>
    </row>
    <row r="218" spans="1:13" x14ac:dyDescent="0.25">
      <c r="A218" t="s">
        <v>212</v>
      </c>
      <c r="B218" s="3">
        <v>0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v>87595139</v>
      </c>
      <c r="I218" s="3">
        <v>0</v>
      </c>
      <c r="J218" s="3">
        <v>0</v>
      </c>
      <c r="K218" s="4">
        <f>SUM(B218:J218)</f>
        <v>87595139</v>
      </c>
      <c r="L218" s="3">
        <v>0</v>
      </c>
      <c r="M218" s="6">
        <f t="shared" si="7"/>
        <v>87595139</v>
      </c>
    </row>
    <row r="219" spans="1:13" x14ac:dyDescent="0.25">
      <c r="A219" t="s">
        <v>213</v>
      </c>
      <c r="B219" s="3">
        <v>0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4">
        <f>SUM(B219:J219)</f>
        <v>0</v>
      </c>
      <c r="L219" s="3">
        <v>0</v>
      </c>
      <c r="M219" s="6">
        <f t="shared" si="7"/>
        <v>0</v>
      </c>
    </row>
    <row r="220" spans="1:13" x14ac:dyDescent="0.25">
      <c r="A220" t="s">
        <v>214</v>
      </c>
      <c r="B220" s="3">
        <v>0</v>
      </c>
      <c r="C220" s="3">
        <v>0</v>
      </c>
      <c r="D220" s="3">
        <v>2601868</v>
      </c>
      <c r="E220" s="3">
        <v>0</v>
      </c>
      <c r="F220" s="3">
        <v>0</v>
      </c>
      <c r="G220" s="3">
        <v>0</v>
      </c>
      <c r="H220" s="3">
        <v>15616985</v>
      </c>
      <c r="I220" s="3">
        <v>0</v>
      </c>
      <c r="J220" s="3">
        <v>0</v>
      </c>
      <c r="K220" s="4">
        <f>SUM(B220:J220)</f>
        <v>18218853</v>
      </c>
      <c r="L220" s="3">
        <v>0</v>
      </c>
      <c r="M220" s="6">
        <f t="shared" si="7"/>
        <v>18218853</v>
      </c>
    </row>
    <row r="221" spans="1:13" x14ac:dyDescent="0.25">
      <c r="A221" t="s">
        <v>215</v>
      </c>
      <c r="B221" s="3">
        <v>0</v>
      </c>
      <c r="C221" s="3">
        <v>0</v>
      </c>
      <c r="D221" s="3">
        <v>80193340</v>
      </c>
      <c r="E221" s="3">
        <v>0</v>
      </c>
      <c r="F221" s="3">
        <v>0</v>
      </c>
      <c r="G221" s="3">
        <v>0</v>
      </c>
      <c r="H221" s="3">
        <v>417684930</v>
      </c>
      <c r="I221" s="3">
        <v>0</v>
      </c>
      <c r="J221" s="3">
        <v>0</v>
      </c>
      <c r="K221" s="4">
        <f>SUM(B221:J221)</f>
        <v>497878270</v>
      </c>
      <c r="L221" s="3">
        <v>552505800</v>
      </c>
      <c r="M221" s="6">
        <f t="shared" si="7"/>
        <v>1050384070</v>
      </c>
    </row>
    <row r="222" spans="1:13" x14ac:dyDescent="0.25">
      <c r="A222" t="s">
        <v>216</v>
      </c>
      <c r="B222" s="3">
        <v>0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v>169788556</v>
      </c>
      <c r="I222" s="3">
        <v>0</v>
      </c>
      <c r="J222" s="3">
        <v>0</v>
      </c>
      <c r="K222" s="4">
        <f>SUM(B222:J222)</f>
        <v>169788556</v>
      </c>
      <c r="L222" s="3">
        <v>0</v>
      </c>
      <c r="M222" s="6">
        <f t="shared" si="7"/>
        <v>169788556</v>
      </c>
    </row>
    <row r="223" spans="1:13" x14ac:dyDescent="0.25">
      <c r="A223" t="s">
        <v>217</v>
      </c>
      <c r="B223" s="3">
        <v>0</v>
      </c>
      <c r="C223" s="3">
        <v>0</v>
      </c>
      <c r="D223" s="3">
        <v>44663817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4">
        <f>SUM(B223:J223)</f>
        <v>44663817</v>
      </c>
      <c r="L223" s="3">
        <v>4634215</v>
      </c>
      <c r="M223" s="6">
        <f t="shared" si="7"/>
        <v>49298032</v>
      </c>
    </row>
    <row r="224" spans="1:13" x14ac:dyDescent="0.25">
      <c r="A224" t="s">
        <v>218</v>
      </c>
      <c r="B224" s="3">
        <v>0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38849110</v>
      </c>
      <c r="I224" s="3">
        <v>0</v>
      </c>
      <c r="J224" s="3">
        <v>0</v>
      </c>
      <c r="K224" s="4">
        <f>SUM(B224:J224)</f>
        <v>38849110</v>
      </c>
      <c r="L224" s="3">
        <v>0</v>
      </c>
      <c r="M224" s="6">
        <f t="shared" si="7"/>
        <v>38849110</v>
      </c>
    </row>
    <row r="225" spans="1:38" x14ac:dyDescent="0.25">
      <c r="A225" t="s">
        <v>219</v>
      </c>
      <c r="B225" s="3">
        <v>0</v>
      </c>
      <c r="C225" s="3">
        <v>0</v>
      </c>
      <c r="D225" s="3">
        <v>0</v>
      </c>
      <c r="E225" s="3">
        <v>0</v>
      </c>
      <c r="F225" s="3">
        <v>0</v>
      </c>
      <c r="G225" s="3">
        <v>103690254</v>
      </c>
      <c r="H225" s="3">
        <v>95109650</v>
      </c>
      <c r="I225" s="3">
        <v>0</v>
      </c>
      <c r="J225" s="3">
        <v>10483681</v>
      </c>
      <c r="K225" s="4">
        <f>SUM(B225:J225)</f>
        <v>209283585</v>
      </c>
      <c r="L225" s="3">
        <v>0</v>
      </c>
      <c r="M225" s="6">
        <f t="shared" si="7"/>
        <v>209283585</v>
      </c>
    </row>
    <row r="226" spans="1:38" x14ac:dyDescent="0.25">
      <c r="A226" t="s">
        <v>220</v>
      </c>
      <c r="B226" s="3">
        <v>18847288</v>
      </c>
      <c r="C226" s="3">
        <v>0</v>
      </c>
      <c r="D226" s="3">
        <v>0</v>
      </c>
      <c r="E226" s="3">
        <v>0</v>
      </c>
      <c r="F226" s="3">
        <v>18081721</v>
      </c>
      <c r="G226" s="3">
        <v>0</v>
      </c>
      <c r="H226" s="3">
        <v>0</v>
      </c>
      <c r="I226" s="3">
        <v>0</v>
      </c>
      <c r="J226" s="3">
        <v>0</v>
      </c>
      <c r="K226" s="4">
        <f>SUM(B226:J226)</f>
        <v>36929009</v>
      </c>
      <c r="L226" s="3">
        <v>0</v>
      </c>
      <c r="M226" s="6">
        <f t="shared" si="7"/>
        <v>36929009</v>
      </c>
    </row>
    <row r="227" spans="1:38" x14ac:dyDescent="0.25">
      <c r="A227" t="s">
        <v>221</v>
      </c>
      <c r="B227" s="3">
        <v>3777645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59687287</v>
      </c>
      <c r="I227" s="3">
        <v>0</v>
      </c>
      <c r="J227" s="3">
        <v>0</v>
      </c>
      <c r="K227" s="4">
        <f>SUM(B227:J227)</f>
        <v>63464932</v>
      </c>
      <c r="L227" s="3">
        <v>0</v>
      </c>
      <c r="M227" s="6">
        <f t="shared" si="7"/>
        <v>63464932</v>
      </c>
    </row>
    <row r="228" spans="1:38" x14ac:dyDescent="0.25">
      <c r="A228" t="s">
        <v>222</v>
      </c>
      <c r="B228" s="3">
        <v>0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99526727</v>
      </c>
      <c r="I228" s="3">
        <v>0</v>
      </c>
      <c r="J228" s="3">
        <v>0</v>
      </c>
      <c r="K228" s="4">
        <f>SUM(B228:J228)</f>
        <v>99526727</v>
      </c>
      <c r="L228" s="3">
        <v>0</v>
      </c>
      <c r="M228" s="6">
        <f t="shared" si="7"/>
        <v>99526727</v>
      </c>
    </row>
    <row r="229" spans="1:38" x14ac:dyDescent="0.25">
      <c r="A229" t="s">
        <v>223</v>
      </c>
      <c r="B229" s="3">
        <v>0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4">
        <f>SUM(B229:J229)</f>
        <v>0</v>
      </c>
      <c r="L229" s="3">
        <v>0</v>
      </c>
      <c r="M229" s="6">
        <f t="shared" si="7"/>
        <v>0</v>
      </c>
    </row>
    <row r="230" spans="1:38" x14ac:dyDescent="0.25">
      <c r="A230" t="s">
        <v>224</v>
      </c>
      <c r="B230" s="3">
        <v>0</v>
      </c>
      <c r="C230" s="3">
        <v>0</v>
      </c>
      <c r="D230" s="3">
        <v>46328664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793162487</v>
      </c>
      <c r="K230" s="4">
        <f>SUM(B230:J230)</f>
        <v>839491151</v>
      </c>
      <c r="L230" s="3">
        <v>280336649</v>
      </c>
      <c r="M230" s="6">
        <f t="shared" si="7"/>
        <v>1119827800</v>
      </c>
    </row>
    <row r="231" spans="1:38" x14ac:dyDescent="0.25">
      <c r="A231" t="s">
        <v>225</v>
      </c>
      <c r="B231" s="3">
        <v>0</v>
      </c>
      <c r="C231" s="3">
        <v>0</v>
      </c>
      <c r="D231" s="3">
        <v>0</v>
      </c>
      <c r="E231" s="3">
        <v>0</v>
      </c>
      <c r="F231" s="3">
        <v>0</v>
      </c>
      <c r="G231" s="3">
        <v>0</v>
      </c>
      <c r="H231" s="3">
        <v>5824161</v>
      </c>
      <c r="I231" s="3">
        <v>0</v>
      </c>
      <c r="J231" s="3">
        <v>122851770</v>
      </c>
      <c r="K231" s="4">
        <f>SUM(B231:J231)</f>
        <v>128675931</v>
      </c>
      <c r="L231" s="3">
        <v>95000</v>
      </c>
      <c r="M231" s="6">
        <f t="shared" si="7"/>
        <v>128770931</v>
      </c>
    </row>
    <row r="232" spans="1:38" x14ac:dyDescent="0.25">
      <c r="B232" s="3">
        <v>0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4">
        <f>SUM(B232:J232)</f>
        <v>0</v>
      </c>
      <c r="L232" s="3">
        <v>0</v>
      </c>
      <c r="M232" s="6">
        <f t="shared" si="7"/>
        <v>0</v>
      </c>
    </row>
    <row r="233" spans="1:38" s="2" customFormat="1" x14ac:dyDescent="0.25">
      <c r="A233" s="2" t="s">
        <v>226</v>
      </c>
      <c r="B233" s="10">
        <f>SUM(B201:B232)</f>
        <v>33711338</v>
      </c>
      <c r="C233" s="10">
        <v>0</v>
      </c>
      <c r="D233" s="10">
        <v>247461539</v>
      </c>
      <c r="E233" s="10">
        <v>0</v>
      </c>
      <c r="F233" s="10">
        <v>18081721</v>
      </c>
      <c r="G233" s="10">
        <v>109896023</v>
      </c>
      <c r="H233" s="10">
        <v>2899899337</v>
      </c>
      <c r="I233" s="10">
        <v>8621917681</v>
      </c>
      <c r="J233" s="10">
        <v>931325638</v>
      </c>
      <c r="K233" s="4">
        <f>SUM(B233:J233)</f>
        <v>12862293277</v>
      </c>
      <c r="L233" s="10">
        <v>2127636379</v>
      </c>
      <c r="M233" s="9">
        <f t="shared" si="7"/>
        <v>14989929656</v>
      </c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</row>
    <row r="234" spans="1:38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3"/>
      <c r="M234" s="6"/>
    </row>
    <row r="235" spans="1:38" x14ac:dyDescent="0.25">
      <c r="A235" s="1" t="s">
        <v>227</v>
      </c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3"/>
      <c r="M235" s="6"/>
    </row>
    <row r="236" spans="1:38" x14ac:dyDescent="0.25">
      <c r="A236" t="s">
        <v>228</v>
      </c>
      <c r="B236" s="3">
        <v>0</v>
      </c>
      <c r="C236" s="3">
        <v>0</v>
      </c>
      <c r="D236" s="3">
        <v>0</v>
      </c>
      <c r="E236" s="3">
        <v>0</v>
      </c>
      <c r="F236" s="3">
        <v>0</v>
      </c>
      <c r="G236" s="3">
        <v>0</v>
      </c>
      <c r="H236" s="3">
        <v>96921156</v>
      </c>
      <c r="I236" s="3">
        <v>0</v>
      </c>
      <c r="J236" s="3">
        <v>0</v>
      </c>
      <c r="K236" s="4">
        <f>SUM(B236:J236)</f>
        <v>96921156</v>
      </c>
      <c r="L236" s="3">
        <v>534536391</v>
      </c>
      <c r="M236" s="6">
        <f t="shared" si="7"/>
        <v>631457547</v>
      </c>
    </row>
    <row r="237" spans="1:38" x14ac:dyDescent="0.25">
      <c r="A237" t="s">
        <v>229</v>
      </c>
      <c r="B237" s="3">
        <v>0</v>
      </c>
      <c r="C237" s="3">
        <v>0</v>
      </c>
      <c r="D237" s="3">
        <v>163934367</v>
      </c>
      <c r="E237" s="3">
        <v>0</v>
      </c>
      <c r="F237" s="3">
        <v>244527411</v>
      </c>
      <c r="G237" s="3">
        <v>208053153</v>
      </c>
      <c r="H237" s="3">
        <v>0</v>
      </c>
      <c r="I237" s="3">
        <v>0</v>
      </c>
      <c r="J237" s="3">
        <v>0</v>
      </c>
      <c r="K237" s="4">
        <f>SUM(B237:J237)</f>
        <v>616514931</v>
      </c>
      <c r="L237" s="3">
        <v>368368047</v>
      </c>
      <c r="M237" s="6">
        <f t="shared" si="7"/>
        <v>984882978</v>
      </c>
    </row>
    <row r="238" spans="1:38" x14ac:dyDescent="0.25">
      <c r="A238" t="s">
        <v>230</v>
      </c>
      <c r="B238" s="3">
        <v>0</v>
      </c>
      <c r="C238" s="3">
        <v>0</v>
      </c>
      <c r="D238" s="3">
        <v>0</v>
      </c>
      <c r="E238" s="3">
        <v>0</v>
      </c>
      <c r="F238" s="3">
        <v>0</v>
      </c>
      <c r="G238" s="3">
        <v>496140</v>
      </c>
      <c r="H238" s="3">
        <v>0</v>
      </c>
      <c r="I238" s="3">
        <v>0</v>
      </c>
      <c r="J238" s="3">
        <v>0</v>
      </c>
      <c r="K238" s="4">
        <f>SUM(B238:J238)</f>
        <v>496140</v>
      </c>
      <c r="L238" s="3">
        <v>0</v>
      </c>
      <c r="M238" s="6">
        <f t="shared" si="7"/>
        <v>496140</v>
      </c>
    </row>
    <row r="239" spans="1:38" x14ac:dyDescent="0.25">
      <c r="A239" t="s">
        <v>231</v>
      </c>
      <c r="B239" s="3">
        <v>0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25650000</v>
      </c>
      <c r="I239" s="3">
        <v>0</v>
      </c>
      <c r="J239" s="3">
        <v>0</v>
      </c>
      <c r="K239" s="4">
        <f>SUM(B239:J239)</f>
        <v>25650000</v>
      </c>
      <c r="L239" s="3">
        <v>0</v>
      </c>
      <c r="M239" s="6">
        <f t="shared" si="7"/>
        <v>25650000</v>
      </c>
    </row>
    <row r="240" spans="1:38" x14ac:dyDescent="0.25">
      <c r="A240" t="s">
        <v>232</v>
      </c>
      <c r="B240" s="3">
        <v>0</v>
      </c>
      <c r="C240" s="3">
        <v>0</v>
      </c>
      <c r="D240" s="3">
        <v>12754770</v>
      </c>
      <c r="E240" s="3">
        <v>0</v>
      </c>
      <c r="F240" s="3">
        <v>0</v>
      </c>
      <c r="G240" s="3">
        <v>0</v>
      </c>
      <c r="H240" s="3">
        <v>71034026</v>
      </c>
      <c r="I240" s="3">
        <v>104329987</v>
      </c>
      <c r="J240" s="3">
        <v>0</v>
      </c>
      <c r="K240" s="4">
        <f>SUM(B240:J240)</f>
        <v>188118783</v>
      </c>
      <c r="L240" s="3">
        <v>167567062</v>
      </c>
      <c r="M240" s="6">
        <f t="shared" si="7"/>
        <v>355685845</v>
      </c>
    </row>
    <row r="241" spans="1:13" x14ac:dyDescent="0.25">
      <c r="A241" t="s">
        <v>233</v>
      </c>
      <c r="B241" s="3">
        <v>0</v>
      </c>
      <c r="C241" s="3">
        <v>0</v>
      </c>
      <c r="D241" s="3">
        <v>189095156</v>
      </c>
      <c r="E241" s="3">
        <v>0</v>
      </c>
      <c r="F241" s="3">
        <v>0</v>
      </c>
      <c r="G241" s="3">
        <v>0</v>
      </c>
      <c r="H241" s="3">
        <v>620217597</v>
      </c>
      <c r="I241" s="3">
        <v>0</v>
      </c>
      <c r="J241" s="3">
        <v>0</v>
      </c>
      <c r="K241" s="4">
        <f>SUM(B241:J241)</f>
        <v>809312753</v>
      </c>
      <c r="L241" s="3">
        <v>0</v>
      </c>
      <c r="M241" s="6">
        <f t="shared" si="7"/>
        <v>809312753</v>
      </c>
    </row>
    <row r="242" spans="1:13" x14ac:dyDescent="0.25">
      <c r="A242" t="s">
        <v>234</v>
      </c>
      <c r="B242" s="3">
        <v>0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255405018</v>
      </c>
      <c r="I242" s="3">
        <v>0</v>
      </c>
      <c r="J242" s="3">
        <v>0</v>
      </c>
      <c r="K242" s="4">
        <f>SUM(B242:J242)</f>
        <v>255405018</v>
      </c>
      <c r="L242" s="3">
        <v>0</v>
      </c>
      <c r="M242" s="6">
        <f t="shared" si="7"/>
        <v>255405018</v>
      </c>
    </row>
    <row r="243" spans="1:13" x14ac:dyDescent="0.25">
      <c r="A243" t="s">
        <v>235</v>
      </c>
      <c r="B243" s="3">
        <v>0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519175915</v>
      </c>
      <c r="I243" s="3">
        <v>0</v>
      </c>
      <c r="J243" s="3">
        <v>0</v>
      </c>
      <c r="K243" s="4">
        <f>SUM(B243:J243)</f>
        <v>519175915</v>
      </c>
      <c r="L243" s="3">
        <v>0</v>
      </c>
      <c r="M243" s="6">
        <f t="shared" si="7"/>
        <v>519175915</v>
      </c>
    </row>
    <row r="244" spans="1:13" x14ac:dyDescent="0.25">
      <c r="A244" t="s">
        <v>236</v>
      </c>
      <c r="B244" s="3">
        <v>0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  <c r="H244" s="3">
        <v>205640202</v>
      </c>
      <c r="I244" s="3">
        <v>0</v>
      </c>
      <c r="J244" s="3">
        <v>0</v>
      </c>
      <c r="K244" s="4">
        <f>SUM(B244:J244)</f>
        <v>205640202</v>
      </c>
      <c r="L244" s="3">
        <v>126139400</v>
      </c>
      <c r="M244" s="6">
        <f t="shared" si="7"/>
        <v>331779602</v>
      </c>
    </row>
    <row r="245" spans="1:13" x14ac:dyDescent="0.25">
      <c r="A245" t="s">
        <v>237</v>
      </c>
      <c r="B245" s="3">
        <v>0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4">
        <f>SUM(B245:J245)</f>
        <v>0</v>
      </c>
      <c r="L245" s="3">
        <v>0</v>
      </c>
      <c r="M245" s="6">
        <f t="shared" si="7"/>
        <v>0</v>
      </c>
    </row>
    <row r="246" spans="1:13" x14ac:dyDescent="0.25">
      <c r="A246" t="s">
        <v>238</v>
      </c>
      <c r="B246" s="3">
        <v>0</v>
      </c>
      <c r="C246" s="3">
        <v>0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158034650</v>
      </c>
      <c r="K246" s="4">
        <f>SUM(B246:J246)</f>
        <v>158034650</v>
      </c>
      <c r="L246" s="3">
        <v>0</v>
      </c>
      <c r="M246" s="6">
        <f t="shared" si="7"/>
        <v>158034650</v>
      </c>
    </row>
    <row r="247" spans="1:13" x14ac:dyDescent="0.25">
      <c r="A247" t="s">
        <v>239</v>
      </c>
      <c r="B247" s="3">
        <v>0</v>
      </c>
      <c r="C247" s="3">
        <v>0</v>
      </c>
      <c r="D247" s="3">
        <v>117503154</v>
      </c>
      <c r="E247" s="3">
        <v>0</v>
      </c>
      <c r="F247" s="3">
        <v>0</v>
      </c>
      <c r="G247" s="3">
        <v>0</v>
      </c>
      <c r="H247" s="3">
        <v>0</v>
      </c>
      <c r="I247" s="3">
        <v>108965024</v>
      </c>
      <c r="J247" s="3">
        <v>0</v>
      </c>
      <c r="K247" s="4">
        <f>SUM(B247:J247)</f>
        <v>226468178</v>
      </c>
      <c r="L247" s="3">
        <v>0</v>
      </c>
      <c r="M247" s="6">
        <f t="shared" si="7"/>
        <v>226468178</v>
      </c>
    </row>
    <row r="248" spans="1:13" x14ac:dyDescent="0.25">
      <c r="A248" t="s">
        <v>240</v>
      </c>
      <c r="B248" s="3">
        <v>0</v>
      </c>
      <c r="C248" s="3">
        <v>0</v>
      </c>
      <c r="D248" s="3">
        <v>0</v>
      </c>
      <c r="E248" s="3">
        <v>0</v>
      </c>
      <c r="F248" s="3">
        <v>0</v>
      </c>
      <c r="G248" s="3">
        <v>4218215</v>
      </c>
      <c r="H248" s="3">
        <v>64490703</v>
      </c>
      <c r="I248" s="3">
        <v>0</v>
      </c>
      <c r="J248" s="3">
        <v>0</v>
      </c>
      <c r="K248" s="4">
        <f>SUM(B248:J248)</f>
        <v>68708918</v>
      </c>
      <c r="L248" s="3">
        <v>142523224</v>
      </c>
      <c r="M248" s="6">
        <f t="shared" si="7"/>
        <v>211232142</v>
      </c>
    </row>
    <row r="249" spans="1:13" x14ac:dyDescent="0.25">
      <c r="A249" t="s">
        <v>241</v>
      </c>
      <c r="B249" s="3">
        <v>0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956270857</v>
      </c>
      <c r="I249" s="3">
        <v>0</v>
      </c>
      <c r="J249" s="3">
        <v>74642955</v>
      </c>
      <c r="K249" s="4">
        <f>SUM(B249:J249)</f>
        <v>1030913812</v>
      </c>
      <c r="L249" s="3">
        <v>349242481</v>
      </c>
      <c r="M249" s="6">
        <f t="shared" si="7"/>
        <v>1380156293</v>
      </c>
    </row>
    <row r="250" spans="1:13" x14ac:dyDescent="0.25">
      <c r="A250" t="s">
        <v>242</v>
      </c>
      <c r="B250" s="3">
        <v>0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483161739</v>
      </c>
      <c r="K250" s="4">
        <f>SUM(B250:J250)</f>
        <v>483161739</v>
      </c>
      <c r="L250" s="3">
        <v>423814068</v>
      </c>
      <c r="M250" s="6">
        <f t="shared" si="7"/>
        <v>906975807</v>
      </c>
    </row>
    <row r="251" spans="1:13" x14ac:dyDescent="0.25">
      <c r="A251" t="s">
        <v>243</v>
      </c>
      <c r="B251" s="3">
        <v>0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11806750</v>
      </c>
      <c r="J251" s="3">
        <v>377487426</v>
      </c>
      <c r="K251" s="4">
        <f>SUM(B251:J251)</f>
        <v>389294176</v>
      </c>
      <c r="L251" s="3">
        <v>0</v>
      </c>
      <c r="M251" s="6">
        <f t="shared" si="7"/>
        <v>389294176</v>
      </c>
    </row>
    <row r="252" spans="1:13" x14ac:dyDescent="0.25">
      <c r="A252" t="s">
        <v>244</v>
      </c>
      <c r="B252" s="3">
        <v>0</v>
      </c>
      <c r="C252" s="3">
        <v>0</v>
      </c>
      <c r="D252" s="3">
        <v>0</v>
      </c>
      <c r="E252" s="3">
        <v>0</v>
      </c>
      <c r="F252" s="3">
        <v>0</v>
      </c>
      <c r="G252" s="3">
        <v>0</v>
      </c>
      <c r="H252" s="3">
        <v>609614987</v>
      </c>
      <c r="I252" s="3">
        <v>0</v>
      </c>
      <c r="J252" s="3">
        <v>0</v>
      </c>
      <c r="K252" s="4">
        <f>SUM(B252:J252)</f>
        <v>609614987</v>
      </c>
      <c r="L252" s="3">
        <v>35463740</v>
      </c>
      <c r="M252" s="6">
        <f t="shared" si="7"/>
        <v>645078727</v>
      </c>
    </row>
    <row r="253" spans="1:13" x14ac:dyDescent="0.25">
      <c r="A253" t="s">
        <v>245</v>
      </c>
      <c r="B253" s="3">
        <v>0</v>
      </c>
      <c r="C253" s="3">
        <v>0</v>
      </c>
      <c r="D253" s="3">
        <v>201013045</v>
      </c>
      <c r="E253" s="3">
        <v>0</v>
      </c>
      <c r="F253" s="3">
        <v>0</v>
      </c>
      <c r="G253" s="3">
        <v>0</v>
      </c>
      <c r="H253" s="3">
        <v>3160900</v>
      </c>
      <c r="I253" s="3">
        <v>0</v>
      </c>
      <c r="J253" s="3">
        <v>0</v>
      </c>
      <c r="K253" s="4">
        <f>SUM(B253:J253)</f>
        <v>204173945</v>
      </c>
      <c r="L253" s="3">
        <v>38779957</v>
      </c>
      <c r="M253" s="6">
        <f t="shared" si="7"/>
        <v>242953902</v>
      </c>
    </row>
    <row r="254" spans="1:13" x14ac:dyDescent="0.25">
      <c r="A254" t="s">
        <v>246</v>
      </c>
      <c r="B254" s="3">
        <v>0</v>
      </c>
      <c r="C254" s="3">
        <v>0</v>
      </c>
      <c r="D254" s="3">
        <v>0</v>
      </c>
      <c r="E254" s="3">
        <v>0</v>
      </c>
      <c r="F254" s="3">
        <v>0</v>
      </c>
      <c r="G254" s="3">
        <v>2374800</v>
      </c>
      <c r="H254" s="3">
        <v>0</v>
      </c>
      <c r="I254" s="3">
        <v>0</v>
      </c>
      <c r="J254" s="3">
        <v>0</v>
      </c>
      <c r="K254" s="4">
        <f>SUM(B254:J254)</f>
        <v>2374800</v>
      </c>
      <c r="L254" s="3">
        <v>0</v>
      </c>
      <c r="M254" s="6">
        <f t="shared" si="7"/>
        <v>2374800</v>
      </c>
    </row>
    <row r="255" spans="1:13" x14ac:dyDescent="0.25">
      <c r="A255" t="s">
        <v>247</v>
      </c>
      <c r="B255" s="3">
        <v>0</v>
      </c>
      <c r="C255" s="3">
        <v>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4">
        <f>SUM(B255:J255)</f>
        <v>0</v>
      </c>
      <c r="L255" s="3">
        <v>0</v>
      </c>
      <c r="M255" s="6">
        <f t="shared" si="7"/>
        <v>0</v>
      </c>
    </row>
    <row r="256" spans="1:13" x14ac:dyDescent="0.25">
      <c r="A256" t="s">
        <v>248</v>
      </c>
      <c r="B256" s="3">
        <v>0</v>
      </c>
      <c r="C256" s="3">
        <v>0</v>
      </c>
      <c r="D256" s="3">
        <v>0</v>
      </c>
      <c r="E256" s="3">
        <v>0</v>
      </c>
      <c r="F256" s="3">
        <v>0</v>
      </c>
      <c r="G256" s="3">
        <v>0</v>
      </c>
      <c r="H256" s="3">
        <v>188073007</v>
      </c>
      <c r="I256" s="3">
        <v>0</v>
      </c>
      <c r="J256" s="3">
        <v>50766775</v>
      </c>
      <c r="K256" s="4">
        <f>SUM(B256:J256)</f>
        <v>238839782</v>
      </c>
      <c r="L256" s="3">
        <v>0</v>
      </c>
      <c r="M256" s="6">
        <f t="shared" si="7"/>
        <v>238839782</v>
      </c>
    </row>
    <row r="257" spans="1:13" x14ac:dyDescent="0.25">
      <c r="A257" t="s">
        <v>249</v>
      </c>
      <c r="B257" s="3">
        <v>0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3">
        <v>123073070</v>
      </c>
      <c r="I257" s="3">
        <v>0</v>
      </c>
      <c r="J257" s="3">
        <v>113417802</v>
      </c>
      <c r="K257" s="4">
        <f>SUM(B257:J257)</f>
        <v>236490872</v>
      </c>
      <c r="L257" s="3">
        <v>0</v>
      </c>
      <c r="M257" s="6">
        <f t="shared" si="7"/>
        <v>236490872</v>
      </c>
    </row>
    <row r="258" spans="1:13" x14ac:dyDescent="0.25">
      <c r="A258" t="s">
        <v>250</v>
      </c>
      <c r="B258" s="3">
        <v>0</v>
      </c>
      <c r="C258" s="3">
        <v>0</v>
      </c>
      <c r="D258" s="3">
        <v>0</v>
      </c>
      <c r="E258" s="3">
        <v>0</v>
      </c>
      <c r="F258" s="3">
        <v>31427498</v>
      </c>
      <c r="G258" s="3">
        <v>0</v>
      </c>
      <c r="H258" s="3">
        <v>0</v>
      </c>
      <c r="I258" s="3">
        <v>0</v>
      </c>
      <c r="J258" s="3">
        <v>0</v>
      </c>
      <c r="K258" s="4">
        <f>SUM(B258:J258)</f>
        <v>31427498</v>
      </c>
      <c r="L258" s="3">
        <v>0</v>
      </c>
      <c r="M258" s="6">
        <f t="shared" si="7"/>
        <v>31427498</v>
      </c>
    </row>
    <row r="259" spans="1:13" x14ac:dyDescent="0.25">
      <c r="A259" t="s">
        <v>251</v>
      </c>
      <c r="B259" s="3">
        <v>0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52271581</v>
      </c>
      <c r="I259" s="3">
        <v>0</v>
      </c>
      <c r="J259" s="3">
        <v>1575269822</v>
      </c>
      <c r="K259" s="4">
        <f>SUM(B259:J259)</f>
        <v>1627541403</v>
      </c>
      <c r="L259" s="3">
        <v>240900981</v>
      </c>
      <c r="M259" s="6">
        <f t="shared" si="7"/>
        <v>1868442384</v>
      </c>
    </row>
    <row r="260" spans="1:13" x14ac:dyDescent="0.25">
      <c r="A260" t="s">
        <v>252</v>
      </c>
      <c r="B260" s="3">
        <v>0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4">
        <f>SUM(B260:J260)</f>
        <v>0</v>
      </c>
      <c r="L260" s="3">
        <v>112607163</v>
      </c>
      <c r="M260" s="6">
        <f t="shared" si="7"/>
        <v>112607163</v>
      </c>
    </row>
    <row r="261" spans="1:13" x14ac:dyDescent="0.25">
      <c r="A261" t="s">
        <v>253</v>
      </c>
      <c r="B261" s="3">
        <v>0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3">
        <v>1673661</v>
      </c>
      <c r="I261" s="3">
        <v>0</v>
      </c>
      <c r="J261" s="3">
        <v>0</v>
      </c>
      <c r="K261" s="4">
        <f>SUM(B261:J261)</f>
        <v>1673661</v>
      </c>
      <c r="L261" s="3">
        <v>0</v>
      </c>
      <c r="M261" s="6">
        <f t="shared" ref="M261:M324" si="9">K261+L261</f>
        <v>1673661</v>
      </c>
    </row>
    <row r="262" spans="1:13" x14ac:dyDescent="0.25">
      <c r="A262" t="s">
        <v>254</v>
      </c>
      <c r="B262" s="3">
        <v>0</v>
      </c>
      <c r="C262" s="3">
        <v>0</v>
      </c>
      <c r="D262" s="3">
        <v>136601847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4">
        <f>SUM(B262:J262)</f>
        <v>136601847</v>
      </c>
      <c r="L262" s="3">
        <v>31713624</v>
      </c>
      <c r="M262" s="6">
        <f t="shared" si="9"/>
        <v>168315471</v>
      </c>
    </row>
    <row r="263" spans="1:13" x14ac:dyDescent="0.25">
      <c r="A263" t="s">
        <v>255</v>
      </c>
      <c r="B263" s="3">
        <v>0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4">
        <f>SUM(B263:J263)</f>
        <v>0</v>
      </c>
      <c r="L263" s="3">
        <v>0</v>
      </c>
      <c r="M263" s="6">
        <f t="shared" si="9"/>
        <v>0</v>
      </c>
    </row>
    <row r="264" spans="1:13" x14ac:dyDescent="0.25">
      <c r="A264" t="s">
        <v>256</v>
      </c>
      <c r="B264" s="3">
        <v>0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3">
        <v>915474</v>
      </c>
      <c r="I264" s="3">
        <v>0</v>
      </c>
      <c r="J264" s="3">
        <v>0</v>
      </c>
      <c r="K264" s="4">
        <f>SUM(B264:J264)</f>
        <v>915474</v>
      </c>
      <c r="L264" s="3">
        <v>0</v>
      </c>
      <c r="M264" s="6">
        <f t="shared" si="9"/>
        <v>915474</v>
      </c>
    </row>
    <row r="265" spans="1:13" x14ac:dyDescent="0.25">
      <c r="A265" t="s">
        <v>257</v>
      </c>
      <c r="B265" s="3">
        <v>0</v>
      </c>
      <c r="C265" s="3">
        <v>0</v>
      </c>
      <c r="D265" s="3">
        <v>186750465</v>
      </c>
      <c r="E265" s="3">
        <v>0</v>
      </c>
      <c r="F265" s="3">
        <v>0</v>
      </c>
      <c r="G265" s="3">
        <v>0</v>
      </c>
      <c r="H265" s="3">
        <v>41604557</v>
      </c>
      <c r="I265" s="3">
        <v>0</v>
      </c>
      <c r="J265" s="3">
        <v>0</v>
      </c>
      <c r="K265" s="4">
        <f>SUM(B265:J265)</f>
        <v>228355022</v>
      </c>
      <c r="L265" s="3">
        <v>0</v>
      </c>
      <c r="M265" s="6">
        <f t="shared" si="9"/>
        <v>228355022</v>
      </c>
    </row>
    <row r="266" spans="1:13" x14ac:dyDescent="0.25">
      <c r="A266" t="s">
        <v>258</v>
      </c>
      <c r="B266" s="3">
        <v>0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4">
        <f>SUM(B266:J266)</f>
        <v>0</v>
      </c>
      <c r="L266" s="3">
        <v>89362209</v>
      </c>
      <c r="M266" s="6">
        <f t="shared" si="9"/>
        <v>89362209</v>
      </c>
    </row>
    <row r="267" spans="1:13" x14ac:dyDescent="0.25">
      <c r="A267" t="s">
        <v>259</v>
      </c>
      <c r="B267" s="3">
        <v>0</v>
      </c>
      <c r="C267" s="3">
        <v>0</v>
      </c>
      <c r="D267" s="3">
        <v>0</v>
      </c>
      <c r="E267" s="3">
        <v>0</v>
      </c>
      <c r="F267" s="3">
        <v>0</v>
      </c>
      <c r="G267" s="3">
        <v>647961</v>
      </c>
      <c r="H267" s="3">
        <v>44308098</v>
      </c>
      <c r="I267" s="3">
        <v>0</v>
      </c>
      <c r="J267" s="3">
        <v>797573022</v>
      </c>
      <c r="K267" s="4">
        <f>SUM(B267:J267)</f>
        <v>842529081</v>
      </c>
      <c r="L267" s="3">
        <v>2358948</v>
      </c>
      <c r="M267" s="6">
        <f t="shared" si="9"/>
        <v>844888029</v>
      </c>
    </row>
    <row r="268" spans="1:13" x14ac:dyDescent="0.25">
      <c r="A268" t="s">
        <v>260</v>
      </c>
      <c r="B268" s="3">
        <v>0</v>
      </c>
      <c r="C268" s="3">
        <v>0</v>
      </c>
      <c r="D268" s="3">
        <v>0</v>
      </c>
      <c r="E268" s="3">
        <v>0</v>
      </c>
      <c r="F268" s="3">
        <v>0</v>
      </c>
      <c r="G268" s="3">
        <v>0</v>
      </c>
      <c r="H268" s="3">
        <v>79627381</v>
      </c>
      <c r="I268" s="3">
        <v>0</v>
      </c>
      <c r="J268" s="3">
        <v>92580761</v>
      </c>
      <c r="K268" s="4">
        <f>SUM(B268:J268)</f>
        <v>172208142</v>
      </c>
      <c r="L268" s="3">
        <v>0</v>
      </c>
      <c r="M268" s="6">
        <f t="shared" si="9"/>
        <v>172208142</v>
      </c>
    </row>
    <row r="269" spans="1:13" x14ac:dyDescent="0.25">
      <c r="A269" t="s">
        <v>261</v>
      </c>
      <c r="B269" s="3">
        <v>0</v>
      </c>
      <c r="C269" s="3">
        <v>0</v>
      </c>
      <c r="D269" s="3">
        <v>0</v>
      </c>
      <c r="E269" s="3">
        <v>0</v>
      </c>
      <c r="F269" s="3">
        <v>0</v>
      </c>
      <c r="G269" s="3">
        <v>8044063</v>
      </c>
      <c r="H269" s="3">
        <v>22837137</v>
      </c>
      <c r="I269" s="3">
        <v>0</v>
      </c>
      <c r="J269" s="3">
        <v>0</v>
      </c>
      <c r="K269" s="4">
        <f>SUM(B269:J269)</f>
        <v>30881200</v>
      </c>
      <c r="L269" s="3">
        <v>0</v>
      </c>
      <c r="M269" s="6">
        <f t="shared" si="9"/>
        <v>30881200</v>
      </c>
    </row>
    <row r="270" spans="1:13" x14ac:dyDescent="0.25">
      <c r="A270" t="s">
        <v>262</v>
      </c>
      <c r="B270" s="3">
        <v>0</v>
      </c>
      <c r="C270" s="3">
        <v>0</v>
      </c>
      <c r="D270" s="3">
        <v>0</v>
      </c>
      <c r="E270" s="3">
        <v>0</v>
      </c>
      <c r="F270" s="3">
        <v>0</v>
      </c>
      <c r="G270" s="3">
        <v>126690</v>
      </c>
      <c r="H270" s="3">
        <v>0</v>
      </c>
      <c r="I270" s="3">
        <v>0</v>
      </c>
      <c r="J270" s="3">
        <v>0</v>
      </c>
      <c r="K270" s="4">
        <f>SUM(B270:J270)</f>
        <v>126690</v>
      </c>
      <c r="L270" s="3">
        <v>0</v>
      </c>
      <c r="M270" s="6">
        <f t="shared" si="9"/>
        <v>126690</v>
      </c>
    </row>
    <row r="271" spans="1:13" x14ac:dyDescent="0.25">
      <c r="A271" t="s">
        <v>263</v>
      </c>
      <c r="B271" s="3">
        <v>0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3">
        <v>70123474</v>
      </c>
      <c r="I271" s="3">
        <v>0</v>
      </c>
      <c r="J271" s="3">
        <v>0</v>
      </c>
      <c r="K271" s="4">
        <f>SUM(B271:J271)</f>
        <v>70123474</v>
      </c>
      <c r="L271" s="3">
        <v>0</v>
      </c>
      <c r="M271" s="6">
        <f t="shared" si="9"/>
        <v>70123474</v>
      </c>
    </row>
    <row r="272" spans="1:13" x14ac:dyDescent="0.25">
      <c r="A272" t="s">
        <v>264</v>
      </c>
      <c r="B272" s="3">
        <v>0</v>
      </c>
      <c r="C272" s="3">
        <v>0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4">
        <f>SUM(B272:J272)</f>
        <v>0</v>
      </c>
      <c r="L272" s="3">
        <v>0</v>
      </c>
      <c r="M272" s="6">
        <f t="shared" si="9"/>
        <v>0</v>
      </c>
    </row>
    <row r="273" spans="1:13" x14ac:dyDescent="0.25">
      <c r="A273" t="s">
        <v>265</v>
      </c>
      <c r="B273" s="3">
        <v>0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4">
        <f>SUM(B273:J273)</f>
        <v>0</v>
      </c>
      <c r="L273" s="3">
        <v>72305088</v>
      </c>
      <c r="M273" s="6">
        <f t="shared" si="9"/>
        <v>72305088</v>
      </c>
    </row>
    <row r="274" spans="1:13" x14ac:dyDescent="0.25">
      <c r="A274" t="s">
        <v>266</v>
      </c>
      <c r="B274" s="3">
        <v>0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3">
        <v>30963017</v>
      </c>
      <c r="I274" s="3">
        <v>0</v>
      </c>
      <c r="J274" s="3">
        <v>0</v>
      </c>
      <c r="K274" s="4">
        <f>SUM(B274:J274)</f>
        <v>30963017</v>
      </c>
      <c r="L274" s="3">
        <v>0</v>
      </c>
      <c r="M274" s="6">
        <f t="shared" si="9"/>
        <v>30963017</v>
      </c>
    </row>
    <row r="275" spans="1:13" x14ac:dyDescent="0.25">
      <c r="A275" t="s">
        <v>267</v>
      </c>
      <c r="B275" s="3">
        <v>0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3">
        <v>375240</v>
      </c>
      <c r="I275" s="3">
        <v>0</v>
      </c>
      <c r="J275" s="3">
        <v>80644215</v>
      </c>
      <c r="K275" s="4">
        <f>SUM(B275:J275)</f>
        <v>81019455</v>
      </c>
      <c r="L275" s="3">
        <v>2822631750</v>
      </c>
      <c r="M275" s="6">
        <f t="shared" si="9"/>
        <v>2903651205</v>
      </c>
    </row>
    <row r="276" spans="1:13" x14ac:dyDescent="0.25">
      <c r="A276" t="s">
        <v>268</v>
      </c>
      <c r="B276" s="3">
        <v>0</v>
      </c>
      <c r="C276" s="3">
        <v>78342944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10269417</v>
      </c>
      <c r="K276" s="4">
        <f>SUM(B276:J276)</f>
        <v>88612361</v>
      </c>
      <c r="L276" s="3">
        <v>43012090</v>
      </c>
      <c r="M276" s="6">
        <f t="shared" si="9"/>
        <v>131624451</v>
      </c>
    </row>
    <row r="277" spans="1:13" x14ac:dyDescent="0.25">
      <c r="A277" t="s">
        <v>269</v>
      </c>
      <c r="B277" s="3">
        <v>0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4">
        <f>SUM(B277:J277)</f>
        <v>0</v>
      </c>
      <c r="L277" s="3">
        <v>29363296</v>
      </c>
      <c r="M277" s="6">
        <f t="shared" si="9"/>
        <v>29363296</v>
      </c>
    </row>
    <row r="278" spans="1:13" x14ac:dyDescent="0.25">
      <c r="A278" t="s">
        <v>270</v>
      </c>
      <c r="B278" s="3">
        <v>0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44452490</v>
      </c>
      <c r="I278" s="3">
        <v>0</v>
      </c>
      <c r="J278" s="3">
        <v>0</v>
      </c>
      <c r="K278" s="4">
        <f>SUM(B278:J278)</f>
        <v>44452490</v>
      </c>
      <c r="L278" s="3">
        <v>167580881</v>
      </c>
      <c r="M278" s="6">
        <f t="shared" si="9"/>
        <v>212033371</v>
      </c>
    </row>
    <row r="279" spans="1:13" x14ac:dyDescent="0.25">
      <c r="A279" t="s">
        <v>271</v>
      </c>
      <c r="B279" s="3">
        <v>0</v>
      </c>
      <c r="C279" s="3">
        <v>0</v>
      </c>
      <c r="D279" s="3">
        <v>108805063</v>
      </c>
      <c r="E279" s="3">
        <v>0</v>
      </c>
      <c r="F279" s="3">
        <v>0</v>
      </c>
      <c r="G279" s="3">
        <v>0</v>
      </c>
      <c r="H279" s="3">
        <v>1200000</v>
      </c>
      <c r="I279" s="3">
        <v>0</v>
      </c>
      <c r="J279" s="3">
        <v>0</v>
      </c>
      <c r="K279" s="4">
        <f>SUM(B279:J279)</f>
        <v>110005063</v>
      </c>
      <c r="L279" s="3">
        <v>127048985</v>
      </c>
      <c r="M279" s="6">
        <f t="shared" si="9"/>
        <v>237054048</v>
      </c>
    </row>
    <row r="280" spans="1:13" x14ac:dyDescent="0.25">
      <c r="A280" t="s">
        <v>272</v>
      </c>
      <c r="B280" s="3">
        <v>0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4">
        <f>SUM(B280:J280)</f>
        <v>0</v>
      </c>
      <c r="L280" s="3">
        <v>0</v>
      </c>
      <c r="M280" s="6">
        <f t="shared" si="9"/>
        <v>0</v>
      </c>
    </row>
    <row r="281" spans="1:13" x14ac:dyDescent="0.25">
      <c r="A281" t="s">
        <v>273</v>
      </c>
      <c r="B281" s="3">
        <v>0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8526716</v>
      </c>
      <c r="K281" s="4">
        <f>SUM(B281:J281)</f>
        <v>8526716</v>
      </c>
      <c r="L281" s="3">
        <v>174781071</v>
      </c>
      <c r="M281" s="6">
        <f t="shared" si="9"/>
        <v>183307787</v>
      </c>
    </row>
    <row r="282" spans="1:13" x14ac:dyDescent="0.25">
      <c r="A282" t="s">
        <v>274</v>
      </c>
      <c r="B282" s="3">
        <v>0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2216862</v>
      </c>
      <c r="I282" s="3">
        <v>0</v>
      </c>
      <c r="J282" s="3">
        <v>428624468</v>
      </c>
      <c r="K282" s="4">
        <f>SUM(B282:J282)</f>
        <v>430841330</v>
      </c>
      <c r="L282" s="3">
        <v>0</v>
      </c>
      <c r="M282" s="6">
        <f t="shared" si="9"/>
        <v>430841330</v>
      </c>
    </row>
    <row r="283" spans="1:13" x14ac:dyDescent="0.25">
      <c r="A283" t="s">
        <v>275</v>
      </c>
      <c r="B283" s="3">
        <v>0</v>
      </c>
      <c r="C283" s="3">
        <v>0</v>
      </c>
      <c r="D283" s="3">
        <v>0</v>
      </c>
      <c r="E283" s="3">
        <v>0</v>
      </c>
      <c r="F283" s="3">
        <v>0</v>
      </c>
      <c r="G283" s="3">
        <v>5987820</v>
      </c>
      <c r="H283" s="3">
        <v>14347313</v>
      </c>
      <c r="I283" s="3">
        <v>0</v>
      </c>
      <c r="J283" s="3">
        <v>12856952</v>
      </c>
      <c r="K283" s="4">
        <f>SUM(B283:J283)</f>
        <v>33192085</v>
      </c>
      <c r="L283" s="3">
        <v>7589987</v>
      </c>
      <c r="M283" s="6">
        <f t="shared" si="9"/>
        <v>40782072</v>
      </c>
    </row>
    <row r="284" spans="1:13" x14ac:dyDescent="0.25">
      <c r="A284" t="s">
        <v>276</v>
      </c>
      <c r="B284" s="3">
        <v>0</v>
      </c>
      <c r="C284" s="3">
        <v>0</v>
      </c>
      <c r="D284" s="3">
        <v>0</v>
      </c>
      <c r="E284" s="3">
        <v>0</v>
      </c>
      <c r="F284" s="3">
        <v>0</v>
      </c>
      <c r="G284" s="3">
        <v>33847107</v>
      </c>
      <c r="H284" s="3">
        <v>12024235</v>
      </c>
      <c r="I284" s="3">
        <v>0</v>
      </c>
      <c r="J284" s="3">
        <v>29650505</v>
      </c>
      <c r="K284" s="4">
        <f>SUM(B284:J284)</f>
        <v>75521847</v>
      </c>
      <c r="L284" s="3">
        <v>0</v>
      </c>
      <c r="M284" s="6">
        <f t="shared" si="9"/>
        <v>75521847</v>
      </c>
    </row>
    <row r="285" spans="1:13" x14ac:dyDescent="0.25">
      <c r="A285" t="s">
        <v>277</v>
      </c>
      <c r="B285" s="3">
        <v>0</v>
      </c>
      <c r="C285" s="3">
        <v>0</v>
      </c>
      <c r="D285" s="3">
        <v>0</v>
      </c>
      <c r="E285" s="3">
        <v>0</v>
      </c>
      <c r="F285" s="3">
        <v>0</v>
      </c>
      <c r="G285" s="3">
        <v>21885874</v>
      </c>
      <c r="H285" s="3">
        <v>0</v>
      </c>
      <c r="I285" s="3">
        <v>0</v>
      </c>
      <c r="J285" s="3">
        <v>0</v>
      </c>
      <c r="K285" s="4">
        <f>SUM(B285:J285)</f>
        <v>21885874</v>
      </c>
      <c r="L285" s="3">
        <v>0</v>
      </c>
      <c r="M285" s="6">
        <f t="shared" si="9"/>
        <v>21885874</v>
      </c>
    </row>
    <row r="286" spans="1:13" x14ac:dyDescent="0.25">
      <c r="A286" t="s">
        <v>278</v>
      </c>
      <c r="B286" s="3">
        <v>0</v>
      </c>
      <c r="C286" s="3">
        <v>0</v>
      </c>
      <c r="D286" s="3">
        <v>49598742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4">
        <f>SUM(B286:J286)</f>
        <v>49598742</v>
      </c>
      <c r="L286" s="3">
        <v>0</v>
      </c>
      <c r="M286" s="6">
        <f t="shared" si="9"/>
        <v>49598742</v>
      </c>
    </row>
    <row r="287" spans="1:13" x14ac:dyDescent="0.25">
      <c r="A287" t="s">
        <v>279</v>
      </c>
      <c r="B287" s="3">
        <v>0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61727409</v>
      </c>
      <c r="I287" s="3">
        <v>0</v>
      </c>
      <c r="J287" s="3">
        <v>0</v>
      </c>
      <c r="K287" s="4">
        <f>SUM(B287:J287)</f>
        <v>61727409</v>
      </c>
      <c r="L287" s="3">
        <v>0</v>
      </c>
      <c r="M287" s="6">
        <f t="shared" si="9"/>
        <v>61727409</v>
      </c>
    </row>
    <row r="288" spans="1:13" x14ac:dyDescent="0.25">
      <c r="A288" t="s">
        <v>280</v>
      </c>
      <c r="B288" s="3">
        <v>0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848055278</v>
      </c>
      <c r="I288" s="3">
        <v>0</v>
      </c>
      <c r="J288" s="3">
        <v>0</v>
      </c>
      <c r="K288" s="4">
        <f>SUM(B288:J288)</f>
        <v>848055278</v>
      </c>
      <c r="L288" s="3">
        <v>170021258</v>
      </c>
      <c r="M288" s="6">
        <f t="shared" si="9"/>
        <v>1018076536</v>
      </c>
    </row>
    <row r="289" spans="1:13" x14ac:dyDescent="0.25">
      <c r="A289" t="s">
        <v>281</v>
      </c>
      <c r="B289" s="3">
        <v>0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4">
        <f>SUM(B289:J289)</f>
        <v>0</v>
      </c>
      <c r="L289" s="3">
        <v>0</v>
      </c>
      <c r="M289" s="6">
        <f t="shared" si="9"/>
        <v>0</v>
      </c>
    </row>
    <row r="290" spans="1:13" x14ac:dyDescent="0.25">
      <c r="A290" t="s">
        <v>282</v>
      </c>
      <c r="B290" s="3">
        <v>0</v>
      </c>
      <c r="C290" s="3">
        <v>0</v>
      </c>
      <c r="D290" s="3">
        <v>14975479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4">
        <f>SUM(B290:J290)</f>
        <v>14975479</v>
      </c>
      <c r="L290" s="3">
        <v>75088195</v>
      </c>
      <c r="M290" s="6">
        <f t="shared" si="9"/>
        <v>90063674</v>
      </c>
    </row>
    <row r="291" spans="1:13" x14ac:dyDescent="0.25">
      <c r="A291" t="s">
        <v>283</v>
      </c>
      <c r="B291" s="3">
        <v>0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2033222274</v>
      </c>
      <c r="I291" s="3">
        <v>154386215</v>
      </c>
      <c r="J291" s="3">
        <v>1849712243</v>
      </c>
      <c r="K291" s="4">
        <f>SUM(B291:J291)</f>
        <v>4037320732</v>
      </c>
      <c r="L291" s="3">
        <v>0</v>
      </c>
      <c r="M291" s="6">
        <f t="shared" si="9"/>
        <v>4037320732</v>
      </c>
    </row>
    <row r="292" spans="1:13" x14ac:dyDescent="0.25">
      <c r="A292" t="s">
        <v>284</v>
      </c>
      <c r="B292" s="3">
        <v>0</v>
      </c>
      <c r="C292" s="3">
        <v>0</v>
      </c>
      <c r="D292" s="3">
        <v>0</v>
      </c>
      <c r="E292" s="3">
        <v>0</v>
      </c>
      <c r="F292" s="3">
        <v>0</v>
      </c>
      <c r="G292" s="3">
        <v>23269760</v>
      </c>
      <c r="H292" s="3">
        <v>54727675</v>
      </c>
      <c r="I292" s="3">
        <v>0</v>
      </c>
      <c r="J292" s="3">
        <v>29023379</v>
      </c>
      <c r="K292" s="4">
        <f>SUM(B292:J292)</f>
        <v>107020814</v>
      </c>
      <c r="L292" s="3">
        <v>417615572</v>
      </c>
      <c r="M292" s="6">
        <f t="shared" si="9"/>
        <v>524636386</v>
      </c>
    </row>
    <row r="293" spans="1:13" x14ac:dyDescent="0.25">
      <c r="A293" t="s">
        <v>285</v>
      </c>
      <c r="B293" s="3">
        <v>0</v>
      </c>
      <c r="C293" s="3">
        <v>0</v>
      </c>
      <c r="D293" s="3">
        <v>135350181</v>
      </c>
      <c r="E293" s="3">
        <v>0</v>
      </c>
      <c r="F293" s="3">
        <v>0</v>
      </c>
      <c r="G293" s="3">
        <v>0</v>
      </c>
      <c r="H293" s="3">
        <v>0</v>
      </c>
      <c r="I293" s="3">
        <v>191203776</v>
      </c>
      <c r="J293" s="3">
        <v>0</v>
      </c>
      <c r="K293" s="4">
        <f>SUM(B293:J293)</f>
        <v>326553957</v>
      </c>
      <c r="L293" s="3">
        <v>656110230</v>
      </c>
      <c r="M293" s="6">
        <f t="shared" si="9"/>
        <v>982664187</v>
      </c>
    </row>
    <row r="294" spans="1:13" x14ac:dyDescent="0.25">
      <c r="A294" t="s">
        <v>286</v>
      </c>
      <c r="B294" s="3">
        <v>0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36310663</v>
      </c>
      <c r="I294" s="3">
        <v>0</v>
      </c>
      <c r="J294" s="3">
        <v>0</v>
      </c>
      <c r="K294" s="4">
        <f>SUM(B294:J294)</f>
        <v>36310663</v>
      </c>
      <c r="L294" s="3">
        <v>0</v>
      </c>
      <c r="M294" s="6">
        <f t="shared" si="9"/>
        <v>36310663</v>
      </c>
    </row>
    <row r="295" spans="1:13" x14ac:dyDescent="0.25">
      <c r="A295" t="s">
        <v>287</v>
      </c>
      <c r="B295" s="3">
        <v>0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4">
        <f>SUM(B295:J295)</f>
        <v>0</v>
      </c>
      <c r="L295" s="3">
        <v>0</v>
      </c>
      <c r="M295" s="6">
        <f t="shared" si="9"/>
        <v>0</v>
      </c>
    </row>
    <row r="296" spans="1:13" x14ac:dyDescent="0.25">
      <c r="A296" t="s">
        <v>288</v>
      </c>
      <c r="B296" s="3">
        <v>0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52245992</v>
      </c>
      <c r="I296" s="3">
        <v>0</v>
      </c>
      <c r="J296" s="3">
        <v>0</v>
      </c>
      <c r="K296" s="4">
        <f>SUM(B296:J296)</f>
        <v>52245992</v>
      </c>
      <c r="L296" s="3">
        <v>0</v>
      </c>
      <c r="M296" s="6">
        <f t="shared" si="9"/>
        <v>52245992</v>
      </c>
    </row>
    <row r="297" spans="1:13" x14ac:dyDescent="0.25">
      <c r="A297" t="s">
        <v>289</v>
      </c>
      <c r="B297" s="3">
        <v>0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185223325</v>
      </c>
      <c r="K297" s="4">
        <f>SUM(B297:J297)</f>
        <v>185223325</v>
      </c>
      <c r="L297" s="3">
        <v>68710480</v>
      </c>
      <c r="M297" s="6">
        <f t="shared" si="9"/>
        <v>253933805</v>
      </c>
    </row>
    <row r="298" spans="1:13" x14ac:dyDescent="0.25">
      <c r="A298" t="s">
        <v>290</v>
      </c>
      <c r="B298" s="3">
        <v>0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4">
        <f>SUM(B298:J298)</f>
        <v>0</v>
      </c>
      <c r="L298" s="3">
        <v>0</v>
      </c>
      <c r="M298" s="6">
        <f t="shared" si="9"/>
        <v>0</v>
      </c>
    </row>
    <row r="299" spans="1:13" x14ac:dyDescent="0.25">
      <c r="A299" t="s">
        <v>291</v>
      </c>
      <c r="B299" s="3">
        <v>0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14570372</v>
      </c>
      <c r="K299" s="4">
        <f>SUM(B299:J299)</f>
        <v>14570372</v>
      </c>
      <c r="L299" s="3">
        <v>0</v>
      </c>
      <c r="M299" s="6">
        <f t="shared" si="9"/>
        <v>14570372</v>
      </c>
    </row>
    <row r="300" spans="1:13" x14ac:dyDescent="0.25">
      <c r="A300" t="s">
        <v>292</v>
      </c>
      <c r="B300" s="3">
        <v>0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2825880</v>
      </c>
      <c r="I300" s="3">
        <v>0</v>
      </c>
      <c r="J300" s="3">
        <v>0</v>
      </c>
      <c r="K300" s="4">
        <f>SUM(B300:J300)</f>
        <v>2825880</v>
      </c>
      <c r="L300" s="3">
        <v>0</v>
      </c>
      <c r="M300" s="6">
        <f t="shared" si="9"/>
        <v>2825880</v>
      </c>
    </row>
    <row r="301" spans="1:13" x14ac:dyDescent="0.25">
      <c r="A301" t="s">
        <v>293</v>
      </c>
      <c r="B301" s="3">
        <v>0</v>
      </c>
      <c r="C301" s="3">
        <v>0</v>
      </c>
      <c r="D301" s="3">
        <v>0</v>
      </c>
      <c r="E301" s="3">
        <v>0</v>
      </c>
      <c r="F301" s="3">
        <v>0</v>
      </c>
      <c r="G301" s="3">
        <v>9697877</v>
      </c>
      <c r="H301" s="3">
        <v>0</v>
      </c>
      <c r="I301" s="3">
        <v>0</v>
      </c>
      <c r="J301" s="3">
        <v>0</v>
      </c>
      <c r="K301" s="4">
        <f>SUM(B301:J301)</f>
        <v>9697877</v>
      </c>
      <c r="L301" s="3">
        <v>0</v>
      </c>
      <c r="M301" s="6">
        <f t="shared" si="9"/>
        <v>9697877</v>
      </c>
    </row>
    <row r="302" spans="1:13" x14ac:dyDescent="0.25">
      <c r="A302" t="s">
        <v>294</v>
      </c>
      <c r="B302" s="3">
        <v>0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40000000</v>
      </c>
      <c r="I302" s="3">
        <v>0</v>
      </c>
      <c r="J302" s="3">
        <v>0</v>
      </c>
      <c r="K302" s="4">
        <f>SUM(B302:J302)</f>
        <v>40000000</v>
      </c>
      <c r="L302" s="3">
        <v>0</v>
      </c>
      <c r="M302" s="6">
        <f t="shared" si="9"/>
        <v>40000000</v>
      </c>
    </row>
    <row r="303" spans="1:13" x14ac:dyDescent="0.25">
      <c r="A303" t="s">
        <v>295</v>
      </c>
      <c r="B303" s="3">
        <v>0</v>
      </c>
      <c r="C303" s="3">
        <v>0</v>
      </c>
      <c r="D303" s="3">
        <v>1557433337</v>
      </c>
      <c r="E303" s="3">
        <v>0</v>
      </c>
      <c r="F303" s="3">
        <v>0</v>
      </c>
      <c r="G303" s="3">
        <v>0</v>
      </c>
      <c r="H303" s="3">
        <v>60646196</v>
      </c>
      <c r="I303" s="3">
        <v>0</v>
      </c>
      <c r="J303" s="3">
        <v>0</v>
      </c>
      <c r="K303" s="4">
        <f>SUM(B303:J303)</f>
        <v>1618079533</v>
      </c>
      <c r="L303" s="3">
        <v>0</v>
      </c>
      <c r="M303" s="6">
        <f t="shared" si="9"/>
        <v>1618079533</v>
      </c>
    </row>
    <row r="304" spans="1:13" x14ac:dyDescent="0.25">
      <c r="A304" t="s">
        <v>296</v>
      </c>
      <c r="B304" s="3">
        <v>0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1214073988</v>
      </c>
      <c r="K304" s="4">
        <f>SUM(B304:J304)</f>
        <v>1214073988</v>
      </c>
      <c r="L304" s="3">
        <v>45580533</v>
      </c>
      <c r="M304" s="6">
        <f t="shared" si="9"/>
        <v>1259654521</v>
      </c>
    </row>
    <row r="305" spans="1:13" x14ac:dyDescent="0.25">
      <c r="A305" t="s">
        <v>297</v>
      </c>
      <c r="B305" s="3">
        <v>0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4">
        <f>SUM(B305:J305)</f>
        <v>0</v>
      </c>
      <c r="L305" s="3">
        <v>0</v>
      </c>
      <c r="M305" s="6">
        <f t="shared" si="9"/>
        <v>0</v>
      </c>
    </row>
    <row r="306" spans="1:13" x14ac:dyDescent="0.25">
      <c r="A306" t="s">
        <v>298</v>
      </c>
      <c r="B306" s="3">
        <v>0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4">
        <f>SUM(B306:J306)</f>
        <v>0</v>
      </c>
      <c r="L306" s="3">
        <v>0</v>
      </c>
      <c r="M306" s="6">
        <f t="shared" si="9"/>
        <v>0</v>
      </c>
    </row>
    <row r="307" spans="1:13" x14ac:dyDescent="0.25">
      <c r="A307" t="s">
        <v>299</v>
      </c>
      <c r="B307" s="3">
        <v>0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25912394</v>
      </c>
      <c r="K307" s="4">
        <f>SUM(B307:J307)</f>
        <v>25912394</v>
      </c>
      <c r="L307" s="3">
        <v>74056710</v>
      </c>
      <c r="M307" s="6">
        <f t="shared" si="9"/>
        <v>99969104</v>
      </c>
    </row>
    <row r="308" spans="1:13" x14ac:dyDescent="0.25">
      <c r="A308" t="s">
        <v>300</v>
      </c>
      <c r="B308" s="3">
        <v>0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91992944</v>
      </c>
      <c r="K308" s="4">
        <f>SUM(B308:J308)</f>
        <v>91992944</v>
      </c>
      <c r="L308" s="3">
        <v>0</v>
      </c>
      <c r="M308" s="6">
        <f t="shared" si="9"/>
        <v>91992944</v>
      </c>
    </row>
    <row r="309" spans="1:13" x14ac:dyDescent="0.25">
      <c r="A309" t="s">
        <v>301</v>
      </c>
      <c r="B309" s="3">
        <v>0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3000700</v>
      </c>
      <c r="I309" s="3">
        <v>0</v>
      </c>
      <c r="J309" s="3">
        <v>30000000</v>
      </c>
      <c r="K309" s="4">
        <f>SUM(B309:J309)</f>
        <v>33000700</v>
      </c>
      <c r="L309" s="3">
        <v>1521</v>
      </c>
      <c r="M309" s="6">
        <f t="shared" si="9"/>
        <v>33002221</v>
      </c>
    </row>
    <row r="310" spans="1:13" x14ac:dyDescent="0.25">
      <c r="A310" t="s">
        <v>302</v>
      </c>
      <c r="B310" s="3">
        <v>0</v>
      </c>
      <c r="C310" s="3">
        <v>0</v>
      </c>
      <c r="D310" s="3">
        <v>0</v>
      </c>
      <c r="E310" s="3">
        <v>0</v>
      </c>
      <c r="F310" s="3">
        <v>0</v>
      </c>
      <c r="G310" s="3">
        <v>210591</v>
      </c>
      <c r="H310" s="3">
        <v>37375199</v>
      </c>
      <c r="I310" s="3">
        <v>0</v>
      </c>
      <c r="J310" s="3">
        <v>4396404</v>
      </c>
      <c r="K310" s="4">
        <f>SUM(B310:J310)</f>
        <v>41982194</v>
      </c>
      <c r="L310" s="3">
        <v>260288754</v>
      </c>
      <c r="M310" s="6">
        <f t="shared" si="9"/>
        <v>302270948</v>
      </c>
    </row>
    <row r="311" spans="1:13" x14ac:dyDescent="0.25">
      <c r="A311" t="s">
        <v>303</v>
      </c>
      <c r="B311" s="3">
        <v>0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170608955</v>
      </c>
      <c r="K311" s="4">
        <f>SUM(B311:J311)</f>
        <v>170608955</v>
      </c>
      <c r="L311" s="3">
        <v>0</v>
      </c>
      <c r="M311" s="6">
        <f t="shared" si="9"/>
        <v>170608955</v>
      </c>
    </row>
    <row r="312" spans="1:13" x14ac:dyDescent="0.25">
      <c r="A312" t="s">
        <v>304</v>
      </c>
      <c r="B312" s="3">
        <v>0</v>
      </c>
      <c r="C312" s="3">
        <v>0</v>
      </c>
      <c r="D312" s="3">
        <v>494675836</v>
      </c>
      <c r="E312" s="3">
        <v>0</v>
      </c>
      <c r="F312" s="3">
        <v>276549100</v>
      </c>
      <c r="G312" s="3">
        <v>164709953</v>
      </c>
      <c r="H312" s="3">
        <v>576826</v>
      </c>
      <c r="I312" s="3">
        <v>40025709</v>
      </c>
      <c r="J312" s="3">
        <v>0</v>
      </c>
      <c r="K312" s="4">
        <f>SUM(B312:J312)</f>
        <v>976537424</v>
      </c>
      <c r="L312" s="3">
        <v>6544292</v>
      </c>
      <c r="M312" s="6">
        <f t="shared" si="9"/>
        <v>983081716</v>
      </c>
    </row>
    <row r="313" spans="1:13" x14ac:dyDescent="0.25">
      <c r="A313" t="s">
        <v>305</v>
      </c>
      <c r="B313" s="3">
        <v>0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12342273</v>
      </c>
      <c r="K313" s="4">
        <f>SUM(B313:J313)</f>
        <v>12342273</v>
      </c>
      <c r="L313" s="3">
        <v>422553712</v>
      </c>
      <c r="M313" s="6">
        <f t="shared" si="9"/>
        <v>434895985</v>
      </c>
    </row>
    <row r="314" spans="1:13" x14ac:dyDescent="0.25">
      <c r="A314" t="s">
        <v>306</v>
      </c>
      <c r="B314" s="3">
        <v>0</v>
      </c>
      <c r="C314" s="3">
        <v>0</v>
      </c>
      <c r="D314" s="3">
        <v>0</v>
      </c>
      <c r="E314" s="3">
        <v>0</v>
      </c>
      <c r="F314" s="3">
        <v>0</v>
      </c>
      <c r="G314" s="3">
        <v>21504071</v>
      </c>
      <c r="H314" s="3">
        <v>0</v>
      </c>
      <c r="I314" s="3">
        <v>0</v>
      </c>
      <c r="J314" s="3">
        <v>124409353</v>
      </c>
      <c r="K314" s="4">
        <f>SUM(B314:J314)</f>
        <v>145913424</v>
      </c>
      <c r="L314" s="3">
        <v>212672380</v>
      </c>
      <c r="M314" s="6">
        <f t="shared" si="9"/>
        <v>358585804</v>
      </c>
    </row>
    <row r="315" spans="1:13" x14ac:dyDescent="0.25">
      <c r="A315" t="s">
        <v>307</v>
      </c>
      <c r="B315" s="3">
        <v>0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3136900791</v>
      </c>
      <c r="I315" s="3">
        <v>0</v>
      </c>
      <c r="J315" s="3">
        <v>0</v>
      </c>
      <c r="K315" s="4">
        <f>SUM(B315:J315)</f>
        <v>3136900791</v>
      </c>
      <c r="L315" s="3">
        <v>115687919</v>
      </c>
      <c r="M315" s="6">
        <f t="shared" si="9"/>
        <v>3252588710</v>
      </c>
    </row>
    <row r="316" spans="1:13" x14ac:dyDescent="0.25">
      <c r="A316" t="s">
        <v>308</v>
      </c>
      <c r="B316" s="3">
        <v>0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4">
        <f>SUM(B316:J316)</f>
        <v>0</v>
      </c>
      <c r="L316" s="3">
        <v>172270611</v>
      </c>
      <c r="M316" s="6">
        <f t="shared" si="9"/>
        <v>172270611</v>
      </c>
    </row>
    <row r="317" spans="1:13" x14ac:dyDescent="0.25">
      <c r="A317" t="s">
        <v>309</v>
      </c>
      <c r="B317" s="3">
        <v>0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14905113</v>
      </c>
      <c r="I317" s="3">
        <v>317975700</v>
      </c>
      <c r="J317" s="3">
        <v>0</v>
      </c>
      <c r="K317" s="4">
        <f>SUM(B317:J317)</f>
        <v>332880813</v>
      </c>
      <c r="L317" s="3">
        <v>929408021</v>
      </c>
      <c r="M317" s="6">
        <f t="shared" si="9"/>
        <v>1262288834</v>
      </c>
    </row>
    <row r="318" spans="1:13" x14ac:dyDescent="0.25">
      <c r="A318" t="s">
        <v>310</v>
      </c>
      <c r="B318" s="3">
        <v>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4">
        <f>SUM(B318:J318)</f>
        <v>0</v>
      </c>
      <c r="L318" s="3">
        <v>353222826</v>
      </c>
      <c r="M318" s="6">
        <f t="shared" si="9"/>
        <v>353222826</v>
      </c>
    </row>
    <row r="319" spans="1:13" x14ac:dyDescent="0.25">
      <c r="A319" t="s">
        <v>311</v>
      </c>
      <c r="B319" s="3">
        <v>0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607614966</v>
      </c>
      <c r="K319" s="4">
        <f>SUM(B319:J319)</f>
        <v>607614966</v>
      </c>
      <c r="L319" s="3">
        <v>306324506</v>
      </c>
      <c r="M319" s="6">
        <f t="shared" si="9"/>
        <v>913939472</v>
      </c>
    </row>
    <row r="320" spans="1:13" x14ac:dyDescent="0.25">
      <c r="A320" t="s">
        <v>312</v>
      </c>
      <c r="B320" s="3">
        <v>0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164046350</v>
      </c>
      <c r="K320" s="4">
        <f>SUM(B320:J320)</f>
        <v>164046350</v>
      </c>
      <c r="L320" s="3">
        <v>6261386</v>
      </c>
      <c r="M320" s="6">
        <f t="shared" si="9"/>
        <v>170307736</v>
      </c>
    </row>
    <row r="321" spans="1:13" x14ac:dyDescent="0.25">
      <c r="A321" t="s">
        <v>313</v>
      </c>
      <c r="B321" s="3">
        <v>0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211980923</v>
      </c>
      <c r="K321" s="4">
        <f>SUM(B321:J321)</f>
        <v>211980923</v>
      </c>
      <c r="L321" s="3">
        <v>0</v>
      </c>
      <c r="M321" s="6">
        <f t="shared" si="9"/>
        <v>211980923</v>
      </c>
    </row>
    <row r="322" spans="1:13" x14ac:dyDescent="0.25">
      <c r="A322" t="s">
        <v>314</v>
      </c>
      <c r="B322" s="3">
        <v>0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3">
        <v>1028037</v>
      </c>
      <c r="I322" s="3">
        <v>0</v>
      </c>
      <c r="J322" s="3">
        <v>243915371</v>
      </c>
      <c r="K322" s="4">
        <f>SUM(B322:J322)</f>
        <v>244943408</v>
      </c>
      <c r="L322" s="3">
        <v>0</v>
      </c>
      <c r="M322" s="6">
        <f t="shared" si="9"/>
        <v>244943408</v>
      </c>
    </row>
    <row r="323" spans="1:13" x14ac:dyDescent="0.25">
      <c r="A323" t="s">
        <v>315</v>
      </c>
      <c r="B323" s="3">
        <v>10698792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3">
        <v>41028290</v>
      </c>
      <c r="I323" s="3">
        <v>0</v>
      </c>
      <c r="J323" s="3">
        <v>7306290</v>
      </c>
      <c r="K323" s="4">
        <f>SUM(B323:J323)</f>
        <v>59033372</v>
      </c>
      <c r="L323" s="3">
        <v>517173928</v>
      </c>
      <c r="M323" s="6">
        <f t="shared" si="9"/>
        <v>576207300</v>
      </c>
    </row>
    <row r="324" spans="1:13" x14ac:dyDescent="0.25">
      <c r="A324" t="s">
        <v>316</v>
      </c>
      <c r="B324" s="3">
        <v>0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30657625</v>
      </c>
      <c r="K324" s="4">
        <f>SUM(B324:J324)</f>
        <v>30657625</v>
      </c>
      <c r="L324" s="3">
        <v>0</v>
      </c>
      <c r="M324" s="6">
        <f t="shared" si="9"/>
        <v>30657625</v>
      </c>
    </row>
    <row r="325" spans="1:13" x14ac:dyDescent="0.25">
      <c r="A325" t="s">
        <v>317</v>
      </c>
      <c r="B325" s="3">
        <v>0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4">
        <f>SUM(B325:J325)</f>
        <v>0</v>
      </c>
      <c r="L325" s="3">
        <v>605934406</v>
      </c>
      <c r="M325" s="6">
        <f t="shared" ref="M325:M371" si="10">K325+L325</f>
        <v>605934406</v>
      </c>
    </row>
    <row r="326" spans="1:13" x14ac:dyDescent="0.25">
      <c r="A326" t="s">
        <v>318</v>
      </c>
      <c r="B326" s="3">
        <v>0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963404060</v>
      </c>
      <c r="K326" s="4">
        <f>SUM(B326:J326)</f>
        <v>963404060</v>
      </c>
      <c r="L326" s="3">
        <v>0</v>
      </c>
      <c r="M326" s="6">
        <f t="shared" si="10"/>
        <v>963404060</v>
      </c>
    </row>
    <row r="327" spans="1:13" x14ac:dyDescent="0.25">
      <c r="A327" t="s">
        <v>319</v>
      </c>
      <c r="B327" s="3">
        <v>0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3">
        <v>145286761</v>
      </c>
      <c r="I327" s="3">
        <v>0</v>
      </c>
      <c r="J327" s="3">
        <v>0</v>
      </c>
      <c r="K327" s="4">
        <f>SUM(B327:J327)</f>
        <v>145286761</v>
      </c>
      <c r="L327" s="3">
        <v>0</v>
      </c>
      <c r="M327" s="6">
        <f t="shared" si="10"/>
        <v>145286761</v>
      </c>
    </row>
    <row r="328" spans="1:13" x14ac:dyDescent="0.25">
      <c r="A328" t="s">
        <v>320</v>
      </c>
      <c r="B328" s="3">
        <v>0</v>
      </c>
      <c r="C328" s="3">
        <v>0</v>
      </c>
      <c r="D328" s="3">
        <v>0</v>
      </c>
      <c r="E328" s="3">
        <v>0</v>
      </c>
      <c r="F328" s="3">
        <v>0</v>
      </c>
      <c r="G328" s="3">
        <v>19800</v>
      </c>
      <c r="H328" s="3">
        <v>30000</v>
      </c>
      <c r="I328" s="3">
        <v>0</v>
      </c>
      <c r="J328" s="3">
        <v>0</v>
      </c>
      <c r="K328" s="4">
        <f>SUM(B328:J328)</f>
        <v>49800</v>
      </c>
      <c r="L328" s="3">
        <v>0</v>
      </c>
      <c r="M328" s="6">
        <f t="shared" si="10"/>
        <v>49800</v>
      </c>
    </row>
    <row r="329" spans="1:13" x14ac:dyDescent="0.25">
      <c r="A329" t="s">
        <v>321</v>
      </c>
      <c r="B329" s="3">
        <v>0</v>
      </c>
      <c r="C329" s="3">
        <v>0</v>
      </c>
      <c r="D329" s="3">
        <v>0</v>
      </c>
      <c r="E329" s="3">
        <v>0</v>
      </c>
      <c r="F329" s="3">
        <v>0</v>
      </c>
      <c r="G329" s="3">
        <v>-168000</v>
      </c>
      <c r="H329" s="3">
        <v>0</v>
      </c>
      <c r="I329" s="3">
        <v>0</v>
      </c>
      <c r="J329" s="3">
        <v>0</v>
      </c>
      <c r="K329" s="4">
        <f>SUM(B329:J329)</f>
        <v>-168000</v>
      </c>
      <c r="L329" s="3">
        <v>0</v>
      </c>
      <c r="M329" s="6">
        <f t="shared" si="10"/>
        <v>-168000</v>
      </c>
    </row>
    <row r="330" spans="1:13" x14ac:dyDescent="0.25">
      <c r="A330" t="s">
        <v>322</v>
      </c>
      <c r="B330" s="3">
        <v>0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4">
        <f>SUM(B330:J330)</f>
        <v>0</v>
      </c>
      <c r="L330" s="3">
        <v>0</v>
      </c>
      <c r="M330" s="6">
        <f t="shared" si="10"/>
        <v>0</v>
      </c>
    </row>
    <row r="331" spans="1:13" x14ac:dyDescent="0.25">
      <c r="A331" t="s">
        <v>323</v>
      </c>
      <c r="B331" s="3">
        <v>0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907979872</v>
      </c>
      <c r="I331" s="3">
        <v>0</v>
      </c>
      <c r="J331" s="3">
        <v>776807978</v>
      </c>
      <c r="K331" s="4">
        <f>SUM(B331:J331)</f>
        <v>1684787850</v>
      </c>
      <c r="L331" s="3">
        <v>570880968</v>
      </c>
      <c r="M331" s="6">
        <f t="shared" si="10"/>
        <v>2255668818</v>
      </c>
    </row>
    <row r="332" spans="1:13" x14ac:dyDescent="0.25">
      <c r="A332" t="s">
        <v>324</v>
      </c>
      <c r="B332" s="3">
        <v>6047689</v>
      </c>
      <c r="C332" s="3">
        <v>0</v>
      </c>
      <c r="D332" s="3">
        <v>74877218</v>
      </c>
      <c r="E332" s="3">
        <v>0</v>
      </c>
      <c r="F332" s="3">
        <v>0</v>
      </c>
      <c r="G332" s="3">
        <v>0</v>
      </c>
      <c r="H332" s="3">
        <v>223547386</v>
      </c>
      <c r="I332" s="3">
        <v>60285525</v>
      </c>
      <c r="J332" s="3">
        <v>23173333</v>
      </c>
      <c r="K332" s="4">
        <f>SUM(B332:J332)</f>
        <v>387931151</v>
      </c>
      <c r="L332" s="3">
        <v>987164114</v>
      </c>
      <c r="M332" s="6">
        <f t="shared" si="10"/>
        <v>1375095265</v>
      </c>
    </row>
    <row r="333" spans="1:13" x14ac:dyDescent="0.25">
      <c r="A333" t="s">
        <v>325</v>
      </c>
      <c r="B333" s="3">
        <v>0</v>
      </c>
      <c r="C333" s="3">
        <v>0</v>
      </c>
      <c r="D333" s="3">
        <v>424439321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4">
        <f>SUM(B333:J333)</f>
        <v>424439321</v>
      </c>
      <c r="L333" s="3">
        <v>202181656</v>
      </c>
      <c r="M333" s="6">
        <f t="shared" si="10"/>
        <v>626620977</v>
      </c>
    </row>
    <row r="334" spans="1:13" x14ac:dyDescent="0.25">
      <c r="A334" t="s">
        <v>326</v>
      </c>
      <c r="B334" s="3">
        <v>0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4">
        <f>SUM(B334:J334)</f>
        <v>0</v>
      </c>
      <c r="L334" s="3">
        <v>0</v>
      </c>
      <c r="M334" s="6">
        <f t="shared" si="10"/>
        <v>0</v>
      </c>
    </row>
    <row r="335" spans="1:13" x14ac:dyDescent="0.25">
      <c r="A335" t="s">
        <v>327</v>
      </c>
      <c r="B335" s="3">
        <v>0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167410085</v>
      </c>
      <c r="K335" s="4">
        <f>SUM(B335:J335)</f>
        <v>167410085</v>
      </c>
      <c r="L335" s="3">
        <v>0</v>
      </c>
      <c r="M335" s="6">
        <f t="shared" si="10"/>
        <v>167410085</v>
      </c>
    </row>
    <row r="336" spans="1:13" x14ac:dyDescent="0.25">
      <c r="A336" t="s">
        <v>328</v>
      </c>
      <c r="B336" s="3">
        <v>0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3">
        <v>73662767</v>
      </c>
      <c r="I336" s="3">
        <v>0</v>
      </c>
      <c r="J336" s="3">
        <v>0</v>
      </c>
      <c r="K336" s="4">
        <f>SUM(B336:J336)</f>
        <v>73662767</v>
      </c>
      <c r="L336" s="3">
        <v>254982866</v>
      </c>
      <c r="M336" s="6">
        <f t="shared" si="10"/>
        <v>328645633</v>
      </c>
    </row>
    <row r="337" spans="1:13" x14ac:dyDescent="0.25">
      <c r="A337" t="s">
        <v>329</v>
      </c>
      <c r="B337" s="3">
        <v>0</v>
      </c>
      <c r="C337" s="3">
        <v>0</v>
      </c>
      <c r="D337" s="3">
        <v>1022454204</v>
      </c>
      <c r="E337" s="3">
        <v>0</v>
      </c>
      <c r="F337" s="3">
        <v>0</v>
      </c>
      <c r="G337" s="3">
        <v>9727084</v>
      </c>
      <c r="H337" s="3">
        <v>931933576</v>
      </c>
      <c r="I337" s="3">
        <v>35198745</v>
      </c>
      <c r="J337" s="3">
        <v>0</v>
      </c>
      <c r="K337" s="4">
        <f>SUM(B337:J337)</f>
        <v>1999313609</v>
      </c>
      <c r="L337" s="3">
        <v>1350382551</v>
      </c>
      <c r="M337" s="6">
        <f t="shared" si="10"/>
        <v>3349696160</v>
      </c>
    </row>
    <row r="338" spans="1:13" x14ac:dyDescent="0.25">
      <c r="A338" t="s">
        <v>330</v>
      </c>
      <c r="B338" s="3">
        <v>0</v>
      </c>
      <c r="C338" s="3">
        <v>0</v>
      </c>
      <c r="D338" s="3">
        <v>0</v>
      </c>
      <c r="E338" s="3">
        <v>0</v>
      </c>
      <c r="F338" s="3">
        <v>0</v>
      </c>
      <c r="G338" s="3">
        <v>17625778</v>
      </c>
      <c r="H338" s="3">
        <v>0</v>
      </c>
      <c r="I338" s="3">
        <v>38840950</v>
      </c>
      <c r="J338" s="3">
        <v>21404775</v>
      </c>
      <c r="K338" s="4">
        <f>SUM(B338:J338)</f>
        <v>77871503</v>
      </c>
      <c r="L338" s="3">
        <v>127757878</v>
      </c>
      <c r="M338" s="6">
        <f t="shared" si="10"/>
        <v>205629381</v>
      </c>
    </row>
    <row r="339" spans="1:13" x14ac:dyDescent="0.25">
      <c r="A339" t="s">
        <v>331</v>
      </c>
      <c r="B339" s="3">
        <v>0</v>
      </c>
      <c r="C339" s="3">
        <v>0</v>
      </c>
      <c r="D339" s="3">
        <v>0</v>
      </c>
      <c r="E339" s="3">
        <v>0</v>
      </c>
      <c r="F339" s="3">
        <v>0</v>
      </c>
      <c r="G339" s="3">
        <v>49510</v>
      </c>
      <c r="H339" s="3">
        <v>6472229</v>
      </c>
      <c r="I339" s="3">
        <v>0</v>
      </c>
      <c r="J339" s="3">
        <v>0</v>
      </c>
      <c r="K339" s="4">
        <f>SUM(B339:J339)</f>
        <v>6521739</v>
      </c>
      <c r="L339" s="3">
        <v>0</v>
      </c>
      <c r="M339" s="6">
        <f t="shared" si="10"/>
        <v>6521739</v>
      </c>
    </row>
    <row r="340" spans="1:13" x14ac:dyDescent="0.25">
      <c r="A340" t="s">
        <v>332</v>
      </c>
      <c r="B340" s="3">
        <v>0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191999841</v>
      </c>
      <c r="K340" s="4">
        <f>SUM(B340:J340)</f>
        <v>191999841</v>
      </c>
      <c r="L340" s="3">
        <v>0</v>
      </c>
      <c r="M340" s="6">
        <f t="shared" si="10"/>
        <v>191999841</v>
      </c>
    </row>
    <row r="341" spans="1:13" x14ac:dyDescent="0.25">
      <c r="A341" t="s">
        <v>333</v>
      </c>
      <c r="B341" s="3">
        <v>0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4">
        <f>SUM(B341:J341)</f>
        <v>0</v>
      </c>
      <c r="L341" s="3">
        <v>196066650</v>
      </c>
      <c r="M341" s="6">
        <f t="shared" si="10"/>
        <v>196066650</v>
      </c>
    </row>
    <row r="342" spans="1:13" x14ac:dyDescent="0.25">
      <c r="A342" t="s">
        <v>334</v>
      </c>
      <c r="B342" s="3">
        <v>0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102525625</v>
      </c>
      <c r="J342" s="3">
        <v>93896820</v>
      </c>
      <c r="K342" s="4">
        <f>SUM(B342:J342)</f>
        <v>196422445</v>
      </c>
      <c r="L342" s="3">
        <v>0</v>
      </c>
      <c r="M342" s="6">
        <f t="shared" si="10"/>
        <v>196422445</v>
      </c>
    </row>
    <row r="343" spans="1:13" x14ac:dyDescent="0.25">
      <c r="A343" t="s">
        <v>335</v>
      </c>
      <c r="B343" s="3">
        <v>0</v>
      </c>
      <c r="C343" s="3">
        <v>0</v>
      </c>
      <c r="D343" s="3">
        <v>0</v>
      </c>
      <c r="E343" s="3">
        <v>0</v>
      </c>
      <c r="F343" s="3">
        <v>0</v>
      </c>
      <c r="G343" s="3">
        <v>182262</v>
      </c>
      <c r="H343" s="3">
        <v>0</v>
      </c>
      <c r="I343" s="3">
        <v>0</v>
      </c>
      <c r="J343" s="3">
        <v>0</v>
      </c>
      <c r="K343" s="4">
        <f>SUM(B343:J343)</f>
        <v>182262</v>
      </c>
      <c r="L343" s="3">
        <v>0</v>
      </c>
      <c r="M343" s="6">
        <f t="shared" si="10"/>
        <v>182262</v>
      </c>
    </row>
    <row r="344" spans="1:13" x14ac:dyDescent="0.25">
      <c r="A344" t="s">
        <v>336</v>
      </c>
      <c r="B344" s="3">
        <v>0</v>
      </c>
      <c r="C344" s="3">
        <v>0</v>
      </c>
      <c r="D344" s="3">
        <v>0</v>
      </c>
      <c r="E344" s="3">
        <v>0</v>
      </c>
      <c r="F344" s="3">
        <v>0</v>
      </c>
      <c r="G344" s="3">
        <v>1694659</v>
      </c>
      <c r="H344" s="3">
        <v>659314258</v>
      </c>
      <c r="I344" s="3">
        <v>0</v>
      </c>
      <c r="J344" s="3">
        <v>0</v>
      </c>
      <c r="K344" s="4">
        <f>SUM(B344:J344)</f>
        <v>661008917</v>
      </c>
      <c r="L344" s="3">
        <v>0</v>
      </c>
      <c r="M344" s="6">
        <f t="shared" si="10"/>
        <v>661008917</v>
      </c>
    </row>
    <row r="345" spans="1:13" x14ac:dyDescent="0.25">
      <c r="A345" t="s">
        <v>337</v>
      </c>
      <c r="B345" s="3">
        <v>0</v>
      </c>
      <c r="C345" s="3">
        <v>0</v>
      </c>
      <c r="D345" s="3">
        <v>0</v>
      </c>
      <c r="E345" s="3">
        <v>0</v>
      </c>
      <c r="F345" s="3">
        <v>0</v>
      </c>
      <c r="G345" s="3">
        <v>120000</v>
      </c>
      <c r="H345" s="3">
        <v>233236126</v>
      </c>
      <c r="I345" s="3">
        <v>0</v>
      </c>
      <c r="J345" s="3">
        <v>2828649</v>
      </c>
      <c r="K345" s="4">
        <f>SUM(B345:J345)</f>
        <v>236184775</v>
      </c>
      <c r="L345" s="3">
        <v>0</v>
      </c>
      <c r="M345" s="6">
        <f t="shared" si="10"/>
        <v>236184775</v>
      </c>
    </row>
    <row r="346" spans="1:13" x14ac:dyDescent="0.25">
      <c r="A346" t="s">
        <v>338</v>
      </c>
      <c r="B346" s="3">
        <v>0</v>
      </c>
      <c r="C346" s="3">
        <v>0</v>
      </c>
      <c r="D346" s="3">
        <v>0</v>
      </c>
      <c r="E346" s="3">
        <v>0</v>
      </c>
      <c r="F346" s="3">
        <v>0</v>
      </c>
      <c r="G346" s="3">
        <v>0</v>
      </c>
      <c r="H346" s="3">
        <v>150236043</v>
      </c>
      <c r="I346" s="3">
        <v>0</v>
      </c>
      <c r="J346" s="3">
        <v>0</v>
      </c>
      <c r="K346" s="4">
        <f>SUM(B346:J346)</f>
        <v>150236043</v>
      </c>
      <c r="L346" s="3">
        <v>0</v>
      </c>
      <c r="M346" s="6">
        <f t="shared" si="10"/>
        <v>150236043</v>
      </c>
    </row>
    <row r="347" spans="1:13" x14ac:dyDescent="0.25">
      <c r="A347" t="s">
        <v>339</v>
      </c>
      <c r="B347" s="3">
        <v>0</v>
      </c>
      <c r="C347" s="3">
        <v>0</v>
      </c>
      <c r="D347" s="3">
        <v>0</v>
      </c>
      <c r="E347" s="3">
        <v>0</v>
      </c>
      <c r="F347" s="3">
        <v>0</v>
      </c>
      <c r="G347" s="3">
        <v>0</v>
      </c>
      <c r="H347" s="3">
        <v>548905059</v>
      </c>
      <c r="I347" s="3">
        <v>0</v>
      </c>
      <c r="J347" s="3">
        <v>0</v>
      </c>
      <c r="K347" s="4">
        <f>SUM(B347:J347)</f>
        <v>548905059</v>
      </c>
      <c r="L347" s="3">
        <v>0</v>
      </c>
      <c r="M347" s="6">
        <f t="shared" si="10"/>
        <v>548905059</v>
      </c>
    </row>
    <row r="348" spans="1:13" x14ac:dyDescent="0.25">
      <c r="A348" t="s">
        <v>340</v>
      </c>
      <c r="B348" s="3">
        <v>0</v>
      </c>
      <c r="C348" s="3">
        <v>0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35128158</v>
      </c>
      <c r="K348" s="4">
        <f>SUM(B348:J348)</f>
        <v>35128158</v>
      </c>
      <c r="L348" s="3">
        <v>0</v>
      </c>
      <c r="M348" s="6">
        <f t="shared" si="10"/>
        <v>35128158</v>
      </c>
    </row>
    <row r="349" spans="1:13" x14ac:dyDescent="0.25">
      <c r="A349" t="s">
        <v>341</v>
      </c>
      <c r="B349" s="3">
        <v>0</v>
      </c>
      <c r="C349" s="3">
        <v>0</v>
      </c>
      <c r="D349" s="3">
        <v>57425923</v>
      </c>
      <c r="E349" s="3">
        <v>0</v>
      </c>
      <c r="F349" s="3">
        <v>0</v>
      </c>
      <c r="G349" s="3">
        <v>92154170</v>
      </c>
      <c r="H349" s="3">
        <v>65248569</v>
      </c>
      <c r="I349" s="3">
        <v>53518579</v>
      </c>
      <c r="J349" s="3">
        <v>0</v>
      </c>
      <c r="K349" s="4">
        <f>SUM(B349:J349)</f>
        <v>268347241</v>
      </c>
      <c r="L349" s="3">
        <v>44365966</v>
      </c>
      <c r="M349" s="6">
        <f t="shared" si="10"/>
        <v>312713207</v>
      </c>
    </row>
    <row r="350" spans="1:13" x14ac:dyDescent="0.25">
      <c r="A350" t="s">
        <v>342</v>
      </c>
      <c r="B350" s="3">
        <v>0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395491948</v>
      </c>
      <c r="I350" s="3">
        <v>1125202644</v>
      </c>
      <c r="J350" s="3">
        <v>0</v>
      </c>
      <c r="K350" s="4">
        <f>SUM(B350:J350)</f>
        <v>1520694592</v>
      </c>
      <c r="L350" s="3">
        <v>0</v>
      </c>
      <c r="M350" s="6">
        <f t="shared" si="10"/>
        <v>1520694592</v>
      </c>
    </row>
    <row r="351" spans="1:13" x14ac:dyDescent="0.25">
      <c r="A351" t="s">
        <v>343</v>
      </c>
      <c r="B351" s="3">
        <v>0</v>
      </c>
      <c r="C351" s="3">
        <v>0</v>
      </c>
      <c r="D351" s="3">
        <v>273850569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4">
        <f>SUM(B351:J351)</f>
        <v>273850569</v>
      </c>
      <c r="L351" s="3">
        <v>248114975</v>
      </c>
      <c r="M351" s="6">
        <f t="shared" si="10"/>
        <v>521965544</v>
      </c>
    </row>
    <row r="352" spans="1:13" x14ac:dyDescent="0.25">
      <c r="A352" t="s">
        <v>344</v>
      </c>
      <c r="B352" s="3">
        <v>0</v>
      </c>
      <c r="C352" s="3">
        <v>0</v>
      </c>
      <c r="D352" s="3">
        <v>0</v>
      </c>
      <c r="E352" s="3">
        <v>0</v>
      </c>
      <c r="F352" s="3">
        <v>0</v>
      </c>
      <c r="G352" s="3">
        <v>8140806</v>
      </c>
      <c r="H352" s="3">
        <v>34188782</v>
      </c>
      <c r="I352" s="3">
        <v>0</v>
      </c>
      <c r="J352" s="3">
        <v>0</v>
      </c>
      <c r="K352" s="4">
        <f>SUM(B352:J352)</f>
        <v>42329588</v>
      </c>
      <c r="L352" s="3">
        <v>10270483</v>
      </c>
      <c r="M352" s="6">
        <f t="shared" si="10"/>
        <v>52600071</v>
      </c>
    </row>
    <row r="353" spans="1:13" x14ac:dyDescent="0.25">
      <c r="A353" t="s">
        <v>345</v>
      </c>
      <c r="B353" s="3">
        <v>0</v>
      </c>
      <c r="C353" s="3">
        <v>0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166801874</v>
      </c>
      <c r="K353" s="4">
        <f>SUM(B353:J353)</f>
        <v>166801874</v>
      </c>
      <c r="L353" s="3">
        <v>18539811</v>
      </c>
      <c r="M353" s="6">
        <f t="shared" si="10"/>
        <v>185341685</v>
      </c>
    </row>
    <row r="354" spans="1:13" x14ac:dyDescent="0.25">
      <c r="A354" t="s">
        <v>346</v>
      </c>
      <c r="B354" s="3">
        <v>0</v>
      </c>
      <c r="C354" s="3">
        <v>0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4">
        <f>SUM(B354:J354)</f>
        <v>0</v>
      </c>
      <c r="L354" s="3">
        <v>0</v>
      </c>
      <c r="M354" s="6">
        <f t="shared" si="10"/>
        <v>0</v>
      </c>
    </row>
    <row r="355" spans="1:13" x14ac:dyDescent="0.25">
      <c r="A355" t="s">
        <v>347</v>
      </c>
      <c r="B355" s="3">
        <v>28183529</v>
      </c>
      <c r="C355" s="3">
        <v>0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4">
        <f>SUM(B355:J355)</f>
        <v>28183529</v>
      </c>
      <c r="L355" s="3">
        <v>112200636</v>
      </c>
      <c r="M355" s="6">
        <f t="shared" si="10"/>
        <v>140384165</v>
      </c>
    </row>
    <row r="356" spans="1:13" x14ac:dyDescent="0.25">
      <c r="A356" t="s">
        <v>348</v>
      </c>
      <c r="B356" s="3">
        <v>0</v>
      </c>
      <c r="C356" s="3">
        <v>0</v>
      </c>
      <c r="D356" s="3">
        <v>0</v>
      </c>
      <c r="E356" s="3">
        <v>0</v>
      </c>
      <c r="F356" s="3">
        <v>0</v>
      </c>
      <c r="G356" s="3">
        <v>0</v>
      </c>
      <c r="H356" s="3">
        <v>461909059</v>
      </c>
      <c r="I356" s="3">
        <v>0</v>
      </c>
      <c r="J356" s="3">
        <v>0</v>
      </c>
      <c r="K356" s="4">
        <f>SUM(B356:J356)</f>
        <v>461909059</v>
      </c>
      <c r="L356" s="3">
        <v>0</v>
      </c>
      <c r="M356" s="6">
        <f t="shared" si="10"/>
        <v>461909059</v>
      </c>
    </row>
    <row r="357" spans="1:13" x14ac:dyDescent="0.25">
      <c r="A357" t="s">
        <v>349</v>
      </c>
      <c r="B357" s="3">
        <v>0</v>
      </c>
      <c r="C357" s="3">
        <v>0</v>
      </c>
      <c r="D357" s="3">
        <v>49930204</v>
      </c>
      <c r="E357" s="3">
        <v>0</v>
      </c>
      <c r="F357" s="3">
        <v>0</v>
      </c>
      <c r="G357" s="3">
        <v>0</v>
      </c>
      <c r="H357" s="3">
        <v>45663315</v>
      </c>
      <c r="I357" s="3">
        <v>0</v>
      </c>
      <c r="J357" s="3">
        <v>0</v>
      </c>
      <c r="K357" s="4">
        <f>SUM(B357:J357)</f>
        <v>95593519</v>
      </c>
      <c r="L357" s="3">
        <v>206692972</v>
      </c>
      <c r="M357" s="6">
        <f t="shared" si="10"/>
        <v>302286491</v>
      </c>
    </row>
    <row r="358" spans="1:13" x14ac:dyDescent="0.25">
      <c r="A358" t="s">
        <v>350</v>
      </c>
      <c r="B358" s="3">
        <v>0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144010075</v>
      </c>
      <c r="K358" s="4">
        <f>SUM(B358:J358)</f>
        <v>144010075</v>
      </c>
      <c r="L358" s="3">
        <v>0</v>
      </c>
      <c r="M358" s="6">
        <f t="shared" si="10"/>
        <v>144010075</v>
      </c>
    </row>
    <row r="359" spans="1:13" x14ac:dyDescent="0.25">
      <c r="A359" t="s">
        <v>351</v>
      </c>
      <c r="B359" s="3">
        <v>0</v>
      </c>
      <c r="C359" s="3">
        <v>0</v>
      </c>
      <c r="D359" s="3">
        <v>0</v>
      </c>
      <c r="E359" s="3">
        <v>0</v>
      </c>
      <c r="F359" s="3">
        <v>0</v>
      </c>
      <c r="G359" s="3">
        <v>0</v>
      </c>
      <c r="H359" s="3">
        <v>34620526</v>
      </c>
      <c r="I359" s="3">
        <v>5510168</v>
      </c>
      <c r="J359" s="3">
        <v>0</v>
      </c>
      <c r="K359" s="4">
        <f>SUM(B359:J359)</f>
        <v>40130694</v>
      </c>
      <c r="L359" s="3">
        <v>0</v>
      </c>
      <c r="M359" s="6">
        <f t="shared" si="10"/>
        <v>40130694</v>
      </c>
    </row>
    <row r="360" spans="1:13" x14ac:dyDescent="0.25">
      <c r="A360" t="s">
        <v>352</v>
      </c>
      <c r="B360" s="3">
        <v>0</v>
      </c>
      <c r="C360" s="3">
        <v>0</v>
      </c>
      <c r="D360" s="3">
        <v>0</v>
      </c>
      <c r="E360" s="3">
        <v>0</v>
      </c>
      <c r="F360" s="3">
        <v>0</v>
      </c>
      <c r="G360" s="3">
        <v>211029826</v>
      </c>
      <c r="H360" s="3">
        <v>6061000</v>
      </c>
      <c r="I360" s="3">
        <v>0</v>
      </c>
      <c r="J360" s="3">
        <v>0</v>
      </c>
      <c r="K360" s="4">
        <f>SUM(B360:J360)</f>
        <v>217090826</v>
      </c>
      <c r="L360" s="3">
        <v>0</v>
      </c>
      <c r="M360" s="6">
        <f t="shared" si="10"/>
        <v>217090826</v>
      </c>
    </row>
    <row r="361" spans="1:13" x14ac:dyDescent="0.25">
      <c r="A361" t="s">
        <v>353</v>
      </c>
      <c r="B361" s="3">
        <v>0</v>
      </c>
      <c r="C361" s="3">
        <v>0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4">
        <f>SUM(B361:J361)</f>
        <v>0</v>
      </c>
      <c r="L361" s="3">
        <v>491450275</v>
      </c>
      <c r="M361" s="6">
        <f t="shared" si="10"/>
        <v>491450275</v>
      </c>
    </row>
    <row r="362" spans="1:13" x14ac:dyDescent="0.25">
      <c r="A362" t="s">
        <v>354</v>
      </c>
      <c r="B362" s="3">
        <v>0</v>
      </c>
      <c r="C362" s="3">
        <v>0</v>
      </c>
      <c r="D362" s="3">
        <v>0</v>
      </c>
      <c r="E362" s="3">
        <v>0</v>
      </c>
      <c r="F362" s="3">
        <v>10000000</v>
      </c>
      <c r="G362" s="3">
        <v>0</v>
      </c>
      <c r="H362" s="3">
        <v>0</v>
      </c>
      <c r="I362" s="3">
        <v>0</v>
      </c>
      <c r="J362" s="3">
        <v>0</v>
      </c>
      <c r="K362" s="4">
        <f>SUM(B362:J362)</f>
        <v>10000000</v>
      </c>
      <c r="L362" s="3">
        <v>13232835</v>
      </c>
      <c r="M362" s="6">
        <f t="shared" si="10"/>
        <v>23232835</v>
      </c>
    </row>
    <row r="363" spans="1:13" x14ac:dyDescent="0.25">
      <c r="A363" t="s">
        <v>355</v>
      </c>
      <c r="B363" s="3">
        <v>0</v>
      </c>
      <c r="C363" s="3">
        <v>0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21525320</v>
      </c>
      <c r="K363" s="4">
        <f>SUM(B363:J363)</f>
        <v>21525320</v>
      </c>
      <c r="L363" s="3">
        <v>0</v>
      </c>
      <c r="M363" s="6">
        <f t="shared" si="10"/>
        <v>21525320</v>
      </c>
    </row>
    <row r="364" spans="1:13" x14ac:dyDescent="0.25">
      <c r="A364" t="s">
        <v>356</v>
      </c>
      <c r="B364" s="3">
        <v>0</v>
      </c>
      <c r="C364" s="3">
        <v>0</v>
      </c>
      <c r="D364" s="3">
        <v>0</v>
      </c>
      <c r="E364" s="3">
        <v>0</v>
      </c>
      <c r="F364" s="3">
        <v>0</v>
      </c>
      <c r="G364" s="3">
        <v>21460493</v>
      </c>
      <c r="H364" s="3">
        <v>27897619</v>
      </c>
      <c r="I364" s="3">
        <v>0</v>
      </c>
      <c r="J364" s="3">
        <v>0</v>
      </c>
      <c r="K364" s="4">
        <f>SUM(B364:J364)</f>
        <v>49358112</v>
      </c>
      <c r="L364" s="3">
        <v>0</v>
      </c>
      <c r="M364" s="6">
        <f t="shared" si="10"/>
        <v>49358112</v>
      </c>
    </row>
    <row r="365" spans="1:13" x14ac:dyDescent="0.25">
      <c r="A365" t="s">
        <v>357</v>
      </c>
      <c r="B365" s="3">
        <v>0</v>
      </c>
      <c r="C365" s="3">
        <v>0</v>
      </c>
      <c r="D365" s="3">
        <v>0</v>
      </c>
      <c r="E365" s="3">
        <v>0</v>
      </c>
      <c r="F365" s="3">
        <v>0</v>
      </c>
      <c r="G365" s="3">
        <v>0</v>
      </c>
      <c r="H365" s="3">
        <v>160178160</v>
      </c>
      <c r="I365" s="3">
        <v>0</v>
      </c>
      <c r="J365" s="3">
        <v>0</v>
      </c>
      <c r="K365" s="4">
        <f>SUM(B365:J365)</f>
        <v>160178160</v>
      </c>
      <c r="L365" s="3">
        <v>234716150</v>
      </c>
      <c r="M365" s="6">
        <f t="shared" si="10"/>
        <v>394894310</v>
      </c>
    </row>
    <row r="366" spans="1:13" x14ac:dyDescent="0.25">
      <c r="A366" t="s">
        <v>358</v>
      </c>
      <c r="B366" s="3">
        <v>0</v>
      </c>
      <c r="C366" s="3">
        <v>0</v>
      </c>
      <c r="D366" s="3">
        <v>0</v>
      </c>
      <c r="E366" s="3">
        <v>0</v>
      </c>
      <c r="F366" s="3">
        <v>0</v>
      </c>
      <c r="G366" s="3">
        <v>0</v>
      </c>
      <c r="H366" s="3">
        <v>9630533</v>
      </c>
      <c r="I366" s="3">
        <v>0</v>
      </c>
      <c r="J366" s="3">
        <v>87982639</v>
      </c>
      <c r="K366" s="4">
        <f>SUM(B366:J366)</f>
        <v>97613172</v>
      </c>
      <c r="L366" s="3">
        <v>0</v>
      </c>
      <c r="M366" s="6">
        <f t="shared" si="10"/>
        <v>97613172</v>
      </c>
    </row>
    <row r="367" spans="1:13" x14ac:dyDescent="0.25">
      <c r="A367" t="s">
        <v>359</v>
      </c>
      <c r="B367" s="3">
        <v>0</v>
      </c>
      <c r="C367" s="3">
        <v>0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108701179</v>
      </c>
      <c r="K367" s="4">
        <f>SUM(B367:J367)</f>
        <v>108701179</v>
      </c>
      <c r="L367" s="3">
        <v>1241873664</v>
      </c>
      <c r="M367" s="6">
        <f t="shared" si="10"/>
        <v>1350574843</v>
      </c>
    </row>
    <row r="368" spans="1:13" x14ac:dyDescent="0.25">
      <c r="A368" t="s">
        <v>360</v>
      </c>
      <c r="B368" s="3">
        <v>0</v>
      </c>
      <c r="C368" s="3">
        <v>0</v>
      </c>
      <c r="D368" s="3">
        <v>200157778</v>
      </c>
      <c r="E368" s="3">
        <v>0</v>
      </c>
      <c r="F368" s="3">
        <v>0</v>
      </c>
      <c r="G368" s="3">
        <v>484917434</v>
      </c>
      <c r="H368" s="3">
        <v>297786164</v>
      </c>
      <c r="I368" s="3">
        <v>15500000</v>
      </c>
      <c r="J368" s="3">
        <v>0</v>
      </c>
      <c r="K368" s="4">
        <f>SUM(B368:J368)</f>
        <v>998361376</v>
      </c>
      <c r="L368" s="3">
        <v>649797481</v>
      </c>
      <c r="M368" s="6">
        <f t="shared" si="10"/>
        <v>1648158857</v>
      </c>
    </row>
    <row r="369" spans="1:38" x14ac:dyDescent="0.25">
      <c r="A369" t="s">
        <v>361</v>
      </c>
      <c r="B369" s="3">
        <v>0</v>
      </c>
      <c r="C369" s="3">
        <v>159163068</v>
      </c>
      <c r="D369" s="3">
        <v>0</v>
      </c>
      <c r="E369" s="3">
        <v>0</v>
      </c>
      <c r="F369" s="3">
        <v>0</v>
      </c>
      <c r="G369" s="3">
        <v>144000</v>
      </c>
      <c r="H369" s="3">
        <v>0</v>
      </c>
      <c r="I369" s="3">
        <v>0</v>
      </c>
      <c r="J369" s="3">
        <v>0</v>
      </c>
      <c r="K369" s="4">
        <f>SUM(B369:J369)</f>
        <v>159307068</v>
      </c>
      <c r="L369" s="3">
        <v>685440171</v>
      </c>
      <c r="M369" s="6">
        <f t="shared" si="10"/>
        <v>844747239</v>
      </c>
    </row>
    <row r="370" spans="1:38" x14ac:dyDescent="0.25">
      <c r="A370" t="s">
        <v>362</v>
      </c>
      <c r="B370" s="3">
        <v>0</v>
      </c>
      <c r="C370" s="3">
        <v>0</v>
      </c>
      <c r="D370" s="3">
        <v>0</v>
      </c>
      <c r="E370" s="3">
        <v>0</v>
      </c>
      <c r="F370" s="3">
        <v>0</v>
      </c>
      <c r="G370" s="3">
        <v>0</v>
      </c>
      <c r="H370" s="3">
        <v>590061455</v>
      </c>
      <c r="I370" s="3">
        <v>0</v>
      </c>
      <c r="J370" s="3">
        <v>0</v>
      </c>
      <c r="K370" s="4">
        <f>SUM(B370:J370)</f>
        <v>590061455</v>
      </c>
      <c r="L370" s="3">
        <v>73257020</v>
      </c>
      <c r="M370" s="6">
        <f t="shared" si="10"/>
        <v>663318475</v>
      </c>
    </row>
    <row r="371" spans="1:38" x14ac:dyDescent="0.25">
      <c r="B371" s="3">
        <v>0</v>
      </c>
      <c r="C371" s="3">
        <v>0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4">
        <f>SUM(B371:J371)</f>
        <v>0</v>
      </c>
      <c r="L371" s="3">
        <v>0</v>
      </c>
      <c r="M371" s="6">
        <f t="shared" si="10"/>
        <v>0</v>
      </c>
    </row>
    <row r="372" spans="1:38" s="2" customFormat="1" x14ac:dyDescent="0.25">
      <c r="A372" s="2" t="s">
        <v>363</v>
      </c>
      <c r="B372" s="10">
        <f>SUM(B236:B371)</f>
        <v>44930010</v>
      </c>
      <c r="C372" s="10">
        <f t="shared" ref="C372:M372" si="11">SUM(C236:C371)</f>
        <v>237506012</v>
      </c>
      <c r="D372" s="10">
        <f t="shared" si="11"/>
        <v>5471626659</v>
      </c>
      <c r="E372" s="10">
        <f t="shared" si="11"/>
        <v>0</v>
      </c>
      <c r="F372" s="10">
        <f t="shared" si="11"/>
        <v>562504009</v>
      </c>
      <c r="G372" s="10">
        <f t="shared" si="11"/>
        <v>1352171897</v>
      </c>
      <c r="H372" s="10">
        <f t="shared" si="11"/>
        <v>16591585488</v>
      </c>
      <c r="I372" s="10">
        <f t="shared" si="11"/>
        <v>2365275397</v>
      </c>
      <c r="J372" s="10">
        <f t="shared" si="11"/>
        <v>12116369166</v>
      </c>
      <c r="K372" s="10">
        <f t="shared" si="11"/>
        <v>38741968638</v>
      </c>
      <c r="L372" s="10">
        <f t="shared" si="11"/>
        <v>19242586805</v>
      </c>
      <c r="M372" s="10">
        <f t="shared" si="11"/>
        <v>57984555443</v>
      </c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</row>
    <row r="373" spans="1:38" s="11" customFormat="1" x14ac:dyDescent="0.25">
      <c r="A373" s="11" t="s">
        <v>382</v>
      </c>
      <c r="B373" s="12">
        <f>B372+B233+B198+B184+B141+B115+B98+B27</f>
        <v>81196299063</v>
      </c>
      <c r="C373" s="12">
        <f t="shared" ref="C373:M373" si="12">C372+C233+C198+C184+C141+C115+C98+C27</f>
        <v>21141581408</v>
      </c>
      <c r="D373" s="12">
        <f t="shared" si="12"/>
        <v>48638185736</v>
      </c>
      <c r="E373" s="12">
        <f t="shared" si="12"/>
        <v>137430500473</v>
      </c>
      <c r="F373" s="12">
        <f t="shared" si="12"/>
        <v>2015671356052</v>
      </c>
      <c r="G373" s="12">
        <f t="shared" si="12"/>
        <v>851873953350</v>
      </c>
      <c r="H373" s="12">
        <f t="shared" si="12"/>
        <v>1059672652441</v>
      </c>
      <c r="I373" s="12">
        <f t="shared" si="12"/>
        <v>1049370554877</v>
      </c>
      <c r="J373" s="12">
        <f t="shared" si="12"/>
        <v>5237043781881</v>
      </c>
      <c r="K373" s="12">
        <f t="shared" si="12"/>
        <v>10502038865281</v>
      </c>
      <c r="L373" s="12">
        <f t="shared" si="12"/>
        <v>316314897453</v>
      </c>
      <c r="M373" s="12">
        <f t="shared" si="12"/>
        <v>10818353762734</v>
      </c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</row>
    <row r="374" spans="1:38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3"/>
    </row>
    <row r="375" spans="1:38" x14ac:dyDescent="0.25">
      <c r="B375" s="3">
        <f>B373-B376</f>
        <v>0</v>
      </c>
      <c r="C375" s="3">
        <f t="shared" ref="C375:M375" si="13">C373-C376</f>
        <v>0</v>
      </c>
      <c r="D375" s="3">
        <f t="shared" si="13"/>
        <v>0</v>
      </c>
      <c r="E375" s="3">
        <f t="shared" si="13"/>
        <v>0</v>
      </c>
      <c r="F375" s="3">
        <f t="shared" si="13"/>
        <v>0</v>
      </c>
      <c r="G375" s="3">
        <f t="shared" si="13"/>
        <v>0</v>
      </c>
      <c r="H375" s="3">
        <f t="shared" si="13"/>
        <v>0</v>
      </c>
      <c r="I375" s="3">
        <f t="shared" si="13"/>
        <v>0</v>
      </c>
      <c r="J375" s="3">
        <f t="shared" si="13"/>
        <v>0</v>
      </c>
      <c r="K375" s="3">
        <f t="shared" si="13"/>
        <v>0</v>
      </c>
      <c r="L375" s="3">
        <f t="shared" si="13"/>
        <v>0</v>
      </c>
      <c r="M375" s="3">
        <f t="shared" si="13"/>
        <v>0</v>
      </c>
    </row>
    <row r="376" spans="1:38" x14ac:dyDescent="0.25">
      <c r="B376" s="3">
        <v>81196299063</v>
      </c>
      <c r="C376" s="3">
        <v>21141581408</v>
      </c>
      <c r="D376" s="3">
        <v>48638185736</v>
      </c>
      <c r="E376" s="3">
        <v>137430500473</v>
      </c>
      <c r="F376" s="3">
        <v>2015671356052</v>
      </c>
      <c r="G376" s="3">
        <v>851873953350</v>
      </c>
      <c r="H376" s="3">
        <v>1059672652441</v>
      </c>
      <c r="I376" s="3">
        <v>1049370554877</v>
      </c>
      <c r="J376" s="3">
        <v>5237043781881</v>
      </c>
      <c r="K376" s="4">
        <v>10502038865281</v>
      </c>
      <c r="L376" s="3">
        <v>316314897453</v>
      </c>
      <c r="M376">
        <v>10818353762734</v>
      </c>
    </row>
    <row r="377" spans="1:38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4">
        <v>10502038865281</v>
      </c>
      <c r="L377" s="3"/>
    </row>
    <row r="378" spans="1:38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3"/>
    </row>
    <row r="381" spans="1:38" x14ac:dyDescent="0.25">
      <c r="D381" s="14" t="s">
        <v>369</v>
      </c>
    </row>
    <row r="383" spans="1:38" ht="30" x14ac:dyDescent="0.25">
      <c r="A383" s="19"/>
      <c r="B383" s="20" t="s">
        <v>0</v>
      </c>
      <c r="C383" s="20" t="s">
        <v>1</v>
      </c>
      <c r="D383" s="20" t="s">
        <v>2</v>
      </c>
      <c r="E383" s="21" t="s">
        <v>364</v>
      </c>
      <c r="F383" s="21" t="s">
        <v>365</v>
      </c>
      <c r="G383" s="21" t="s">
        <v>366</v>
      </c>
      <c r="H383" s="20" t="s">
        <v>3</v>
      </c>
      <c r="I383" s="20" t="s">
        <v>4</v>
      </c>
      <c r="J383" s="20" t="s">
        <v>5</v>
      </c>
      <c r="K383" s="20" t="s">
        <v>367</v>
      </c>
      <c r="L383" s="20" t="s">
        <v>6</v>
      </c>
      <c r="M383" s="20" t="s">
        <v>368</v>
      </c>
    </row>
    <row r="384" spans="1:38" x14ac:dyDescent="0.25">
      <c r="A384" s="1" t="s">
        <v>381</v>
      </c>
      <c r="D384" s="17"/>
      <c r="E384" s="17"/>
      <c r="F384" s="17"/>
      <c r="G384" s="18"/>
      <c r="H384" s="17"/>
      <c r="I384" s="18"/>
      <c r="J384" s="17"/>
      <c r="K384" s="17"/>
      <c r="L384" s="17"/>
      <c r="M384" s="17"/>
      <c r="N384" s="17"/>
      <c r="O384" s="17"/>
    </row>
    <row r="385" spans="1:16" x14ac:dyDescent="0.25">
      <c r="A385" s="16" t="s">
        <v>370</v>
      </c>
      <c r="B385" s="5">
        <f>B27</f>
        <v>3192052385</v>
      </c>
      <c r="C385" s="5">
        <f t="shared" ref="C385:P385" si="14">C27</f>
        <v>0</v>
      </c>
      <c r="D385" s="5">
        <f t="shared" si="14"/>
        <v>18663057713</v>
      </c>
      <c r="E385" s="5">
        <f t="shared" si="14"/>
        <v>117997279112</v>
      </c>
      <c r="F385" s="5">
        <f t="shared" si="14"/>
        <v>890950190753</v>
      </c>
      <c r="G385" s="5">
        <f t="shared" si="14"/>
        <v>842041808221</v>
      </c>
      <c r="H385" s="5">
        <f t="shared" si="14"/>
        <v>522291726020</v>
      </c>
      <c r="I385" s="5">
        <f t="shared" si="14"/>
        <v>418150357382</v>
      </c>
      <c r="J385" s="5">
        <f t="shared" si="14"/>
        <v>29683470790</v>
      </c>
      <c r="K385" s="5">
        <f t="shared" si="14"/>
        <v>2842969942376</v>
      </c>
      <c r="L385" s="5">
        <f t="shared" si="14"/>
        <v>269874047554</v>
      </c>
      <c r="M385" s="5">
        <f t="shared" si="14"/>
        <v>3112843989930</v>
      </c>
      <c r="N385" s="26">
        <f t="shared" si="14"/>
        <v>0</v>
      </c>
      <c r="O385" s="26">
        <f t="shared" si="14"/>
        <v>0</v>
      </c>
      <c r="P385" s="26">
        <f t="shared" si="14"/>
        <v>0</v>
      </c>
    </row>
    <row r="386" spans="1:16" x14ac:dyDescent="0.25">
      <c r="A386" t="s">
        <v>371</v>
      </c>
      <c r="B386" s="5">
        <f>B98</f>
        <v>70504317457</v>
      </c>
      <c r="C386" s="5">
        <f t="shared" ref="C386:M386" si="15">C98</f>
        <v>18664448228</v>
      </c>
      <c r="D386" s="5">
        <f t="shared" si="15"/>
        <v>8110384452</v>
      </c>
      <c r="E386" s="5">
        <f t="shared" si="15"/>
        <v>19286892684</v>
      </c>
      <c r="F386" s="5">
        <f t="shared" si="15"/>
        <v>1121612582258</v>
      </c>
      <c r="G386" s="5">
        <f t="shared" si="15"/>
        <v>2658121454</v>
      </c>
      <c r="H386" s="5">
        <f t="shared" si="15"/>
        <v>491317483295</v>
      </c>
      <c r="I386" s="5">
        <f t="shared" si="15"/>
        <v>605288773048</v>
      </c>
      <c r="J386" s="5">
        <f t="shared" si="15"/>
        <v>5184213097593</v>
      </c>
      <c r="K386" s="5">
        <f t="shared" si="15"/>
        <v>7521656100469</v>
      </c>
      <c r="L386" s="5">
        <f t="shared" si="15"/>
        <v>11255062875</v>
      </c>
      <c r="M386" s="5">
        <f t="shared" si="15"/>
        <v>7532911163344</v>
      </c>
    </row>
    <row r="387" spans="1:16" x14ac:dyDescent="0.25">
      <c r="A387" t="s">
        <v>372</v>
      </c>
      <c r="B387" s="5">
        <f>B115</f>
        <v>0</v>
      </c>
      <c r="C387" s="5">
        <f t="shared" ref="C387:M387" si="16">C115</f>
        <v>975615838</v>
      </c>
      <c r="D387" s="5">
        <f t="shared" si="16"/>
        <v>15750835705</v>
      </c>
      <c r="E387" s="5">
        <f t="shared" si="16"/>
        <v>64126976</v>
      </c>
      <c r="F387" s="5">
        <f t="shared" si="16"/>
        <v>1866818431</v>
      </c>
      <c r="G387" s="5">
        <f t="shared" si="16"/>
        <v>4584432000</v>
      </c>
      <c r="H387" s="5">
        <f t="shared" si="16"/>
        <v>13076783353</v>
      </c>
      <c r="I387" s="5">
        <f t="shared" si="16"/>
        <v>7808234503</v>
      </c>
      <c r="J387" s="5">
        <f t="shared" si="16"/>
        <v>5729511601</v>
      </c>
      <c r="K387" s="5">
        <f t="shared" si="16"/>
        <v>49856358407</v>
      </c>
      <c r="L387" s="5">
        <f t="shared" si="16"/>
        <v>12420219207</v>
      </c>
      <c r="M387" s="5">
        <f t="shared" si="16"/>
        <v>62276577614</v>
      </c>
    </row>
    <row r="388" spans="1:16" x14ac:dyDescent="0.25">
      <c r="A388" t="s">
        <v>373</v>
      </c>
      <c r="B388" s="5">
        <f>B141</f>
        <v>7090235627</v>
      </c>
      <c r="C388" s="5">
        <f t="shared" ref="C388:M388" si="17">C141</f>
        <v>1203129241</v>
      </c>
      <c r="D388" s="5">
        <f t="shared" si="17"/>
        <v>76587884</v>
      </c>
      <c r="E388" s="5">
        <f t="shared" si="17"/>
        <v>0</v>
      </c>
      <c r="F388" s="5">
        <f t="shared" si="17"/>
        <v>334636</v>
      </c>
      <c r="G388" s="5">
        <f t="shared" si="17"/>
        <v>850999311</v>
      </c>
      <c r="H388" s="5">
        <f t="shared" si="17"/>
        <v>9806682651</v>
      </c>
      <c r="I388" s="5">
        <f t="shared" si="17"/>
        <v>133860350</v>
      </c>
      <c r="J388" s="5">
        <f t="shared" si="17"/>
        <v>3949794927</v>
      </c>
      <c r="K388" s="5">
        <f t="shared" si="17"/>
        <v>23111624627</v>
      </c>
      <c r="L388" s="5">
        <f t="shared" si="17"/>
        <v>616811615</v>
      </c>
      <c r="M388" s="5">
        <f t="shared" si="17"/>
        <v>23728436242</v>
      </c>
    </row>
    <row r="389" spans="1:16" x14ac:dyDescent="0.25">
      <c r="A389" t="s">
        <v>374</v>
      </c>
      <c r="B389" s="5">
        <f>B184</f>
        <v>30204660</v>
      </c>
      <c r="C389" s="5">
        <f t="shared" ref="C389:M389" si="18">C184</f>
        <v>60882089</v>
      </c>
      <c r="D389" s="5">
        <f t="shared" si="18"/>
        <v>133275718</v>
      </c>
      <c r="E389" s="5">
        <f t="shared" si="18"/>
        <v>82201701</v>
      </c>
      <c r="F389" s="5">
        <f t="shared" si="18"/>
        <v>23781011</v>
      </c>
      <c r="G389" s="5">
        <f t="shared" si="18"/>
        <v>0</v>
      </c>
      <c r="H389" s="5">
        <f t="shared" si="18"/>
        <v>1309979689</v>
      </c>
      <c r="I389" s="5">
        <f t="shared" si="18"/>
        <v>7002136516</v>
      </c>
      <c r="J389" s="5">
        <f t="shared" si="18"/>
        <v>134681338</v>
      </c>
      <c r="K389" s="5">
        <f t="shared" si="18"/>
        <v>8777142722</v>
      </c>
      <c r="L389" s="5">
        <f t="shared" si="18"/>
        <v>0</v>
      </c>
      <c r="M389" s="5">
        <f t="shared" si="18"/>
        <v>8777142722</v>
      </c>
    </row>
    <row r="390" spans="1:16" x14ac:dyDescent="0.25">
      <c r="A390" s="15" t="s">
        <v>378</v>
      </c>
      <c r="B390" s="22">
        <f>SUM(B385:B389)</f>
        <v>80816810129</v>
      </c>
      <c r="C390" s="22">
        <f t="shared" ref="C390:M390" si="19">SUM(C385:C389)</f>
        <v>20904075396</v>
      </c>
      <c r="D390" s="22">
        <f t="shared" si="19"/>
        <v>42734141472</v>
      </c>
      <c r="E390" s="22">
        <f t="shared" si="19"/>
        <v>137430500473</v>
      </c>
      <c r="F390" s="22">
        <f t="shared" si="19"/>
        <v>2014453707089</v>
      </c>
      <c r="G390" s="22">
        <f t="shared" si="19"/>
        <v>850135360986</v>
      </c>
      <c r="H390" s="22">
        <f t="shared" si="19"/>
        <v>1037802655008</v>
      </c>
      <c r="I390" s="22">
        <f t="shared" si="19"/>
        <v>1038383361799</v>
      </c>
      <c r="J390" s="22">
        <f t="shared" si="19"/>
        <v>5223710556249</v>
      </c>
      <c r="K390" s="22">
        <f t="shared" si="19"/>
        <v>10446371168601</v>
      </c>
      <c r="L390" s="22">
        <f t="shared" si="19"/>
        <v>294166141251</v>
      </c>
      <c r="M390" s="22">
        <f t="shared" si="19"/>
        <v>10740537309852</v>
      </c>
    </row>
    <row r="391" spans="1:16" x14ac:dyDescent="0.25">
      <c r="A391" s="23" t="s">
        <v>380</v>
      </c>
    </row>
    <row r="392" spans="1:16" x14ac:dyDescent="0.25">
      <c r="A392" t="s">
        <v>182</v>
      </c>
      <c r="B392" s="5">
        <f>B198</f>
        <v>300847586</v>
      </c>
      <c r="C392" s="5">
        <f t="shared" ref="C392:M392" si="20">C198</f>
        <v>0</v>
      </c>
      <c r="D392" s="5">
        <f t="shared" si="20"/>
        <v>184956066</v>
      </c>
      <c r="E392" s="5">
        <f t="shared" si="20"/>
        <v>0</v>
      </c>
      <c r="F392" s="5">
        <f t="shared" si="20"/>
        <v>637063233</v>
      </c>
      <c r="G392" s="5">
        <f t="shared" si="20"/>
        <v>276524444</v>
      </c>
      <c r="H392" s="5">
        <f t="shared" si="20"/>
        <v>2378512608</v>
      </c>
      <c r="I392" s="5">
        <f t="shared" si="20"/>
        <v>0</v>
      </c>
      <c r="J392" s="5">
        <f t="shared" si="20"/>
        <v>285530828</v>
      </c>
      <c r="K392" s="5">
        <f t="shared" si="20"/>
        <v>4063434765</v>
      </c>
      <c r="L392" s="5">
        <f t="shared" si="20"/>
        <v>778533018</v>
      </c>
      <c r="M392" s="5">
        <f t="shared" si="20"/>
        <v>4841967783</v>
      </c>
    </row>
    <row r="393" spans="1:16" x14ac:dyDescent="0.25">
      <c r="A393" t="s">
        <v>375</v>
      </c>
      <c r="B393" s="5">
        <f>B233</f>
        <v>33711338</v>
      </c>
      <c r="C393" s="5">
        <f t="shared" ref="C393:M393" si="21">C233</f>
        <v>0</v>
      </c>
      <c r="D393" s="5">
        <f t="shared" si="21"/>
        <v>247461539</v>
      </c>
      <c r="E393" s="5">
        <f t="shared" si="21"/>
        <v>0</v>
      </c>
      <c r="F393" s="5">
        <f t="shared" si="21"/>
        <v>18081721</v>
      </c>
      <c r="G393" s="5">
        <f t="shared" si="21"/>
        <v>109896023</v>
      </c>
      <c r="H393" s="5">
        <f t="shared" si="21"/>
        <v>2899899337</v>
      </c>
      <c r="I393" s="5">
        <f t="shared" si="21"/>
        <v>8621917681</v>
      </c>
      <c r="J393" s="5">
        <f t="shared" si="21"/>
        <v>931325638</v>
      </c>
      <c r="K393" s="5">
        <f t="shared" si="21"/>
        <v>12862293277</v>
      </c>
      <c r="L393" s="5">
        <f t="shared" si="21"/>
        <v>2127636379</v>
      </c>
      <c r="M393" s="5">
        <f t="shared" si="21"/>
        <v>14989929656</v>
      </c>
    </row>
    <row r="394" spans="1:16" x14ac:dyDescent="0.25">
      <c r="A394" t="s">
        <v>376</v>
      </c>
      <c r="B394" s="5">
        <f>B372</f>
        <v>44930010</v>
      </c>
      <c r="C394" s="5">
        <f t="shared" ref="C394:M394" si="22">C372</f>
        <v>237506012</v>
      </c>
      <c r="D394" s="5">
        <f t="shared" si="22"/>
        <v>5471626659</v>
      </c>
      <c r="E394" s="5">
        <f t="shared" si="22"/>
        <v>0</v>
      </c>
      <c r="F394" s="5">
        <f t="shared" si="22"/>
        <v>562504009</v>
      </c>
      <c r="G394" s="5">
        <f t="shared" si="22"/>
        <v>1352171897</v>
      </c>
      <c r="H394" s="5">
        <f t="shared" si="22"/>
        <v>16591585488</v>
      </c>
      <c r="I394" s="5">
        <f t="shared" si="22"/>
        <v>2365275397</v>
      </c>
      <c r="J394" s="5">
        <f t="shared" si="22"/>
        <v>12116369166</v>
      </c>
      <c r="K394" s="5">
        <f t="shared" si="22"/>
        <v>38741968638</v>
      </c>
      <c r="L394" s="5">
        <f t="shared" si="22"/>
        <v>19242586805</v>
      </c>
      <c r="M394" s="5">
        <f t="shared" si="22"/>
        <v>57984555443</v>
      </c>
    </row>
    <row r="395" spans="1:16" x14ac:dyDescent="0.25">
      <c r="A395" s="23" t="s">
        <v>377</v>
      </c>
      <c r="B395" s="24">
        <f>SUM(B392:B394)</f>
        <v>379488934</v>
      </c>
      <c r="C395" s="24">
        <f t="shared" ref="C395:M395" si="23">SUM(C392:C394)</f>
        <v>237506012</v>
      </c>
      <c r="D395" s="24">
        <f t="shared" si="23"/>
        <v>5904044264</v>
      </c>
      <c r="E395" s="24">
        <f t="shared" si="23"/>
        <v>0</v>
      </c>
      <c r="F395" s="24">
        <f t="shared" si="23"/>
        <v>1217648963</v>
      </c>
      <c r="G395" s="24">
        <f t="shared" si="23"/>
        <v>1738592364</v>
      </c>
      <c r="H395" s="24">
        <f t="shared" si="23"/>
        <v>21869997433</v>
      </c>
      <c r="I395" s="24">
        <f t="shared" si="23"/>
        <v>10987193078</v>
      </c>
      <c r="J395" s="24">
        <f t="shared" si="23"/>
        <v>13333225632</v>
      </c>
      <c r="K395" s="24">
        <f t="shared" si="23"/>
        <v>55667696680</v>
      </c>
      <c r="L395" s="24">
        <f t="shared" si="23"/>
        <v>22148756202</v>
      </c>
      <c r="M395" s="24">
        <f t="shared" si="23"/>
        <v>77816452882</v>
      </c>
    </row>
    <row r="397" spans="1:16" x14ac:dyDescent="0.25">
      <c r="A397" s="11" t="s">
        <v>379</v>
      </c>
      <c r="B397" s="13">
        <f>B390+B395</f>
        <v>81196299063</v>
      </c>
      <c r="C397" s="13">
        <f t="shared" ref="C397:M397" si="24">C390+C395</f>
        <v>21141581408</v>
      </c>
      <c r="D397" s="13">
        <f t="shared" si="24"/>
        <v>48638185736</v>
      </c>
      <c r="E397" s="13">
        <f t="shared" si="24"/>
        <v>137430500473</v>
      </c>
      <c r="F397" s="13">
        <f t="shared" si="24"/>
        <v>2015671356052</v>
      </c>
      <c r="G397" s="13">
        <f t="shared" si="24"/>
        <v>851873953350</v>
      </c>
      <c r="H397" s="13">
        <f t="shared" si="24"/>
        <v>1059672652441</v>
      </c>
      <c r="I397" s="13">
        <f t="shared" si="24"/>
        <v>1049370554877</v>
      </c>
      <c r="J397" s="13">
        <f t="shared" si="24"/>
        <v>5237043781881</v>
      </c>
      <c r="K397" s="13">
        <f t="shared" si="24"/>
        <v>10502038865281</v>
      </c>
      <c r="L397" s="13">
        <f t="shared" si="24"/>
        <v>316314897453</v>
      </c>
      <c r="M397" s="13">
        <f t="shared" si="24"/>
        <v>10818353762734</v>
      </c>
    </row>
    <row r="400" spans="1:16" x14ac:dyDescent="0.25">
      <c r="L400" s="5"/>
      <c r="M40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Aziz K. Ssettaala</dc:creator>
  <cp:lastModifiedBy>Aziz K. Ssettaala</cp:lastModifiedBy>
  <dcterms:created xsi:type="dcterms:W3CDTF">2024-01-03T10:03:16Z</dcterms:created>
  <dcterms:modified xsi:type="dcterms:W3CDTF">2024-01-03T10:52:52Z</dcterms:modified>
</cp:coreProperties>
</file>